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7770" activeTab="3"/>
  </bookViews>
  <sheets>
    <sheet name="CCIS" sheetId="1" r:id="rId1"/>
    <sheet name="CCBS" sheetId="2" r:id="rId2"/>
    <sheet name="CCSCE" sheetId="3" r:id="rId3"/>
    <sheet name="CCCFS" sheetId="4" r:id="rId4"/>
    <sheet name="Notes" sheetId="5" r:id="rId5"/>
  </sheets>
  <definedNames>
    <definedName name="_xlnm.Print_Area" localSheetId="4">'Notes'!$A$1:$K$183</definedName>
    <definedName name="Z_396083C9_DD6F_47C7_BFCF_2313B4837525_.wvu.PrintArea" localSheetId="4" hidden="1">'Notes'!$A$1:$K$183</definedName>
    <definedName name="Z_CE6A74B2_EE2C_48EB_BF3B_D3DB30CCEAE1_.wvu.PrintArea" localSheetId="4" hidden="1">'Notes'!$A$1:$K$183</definedName>
    <definedName name="Z_F47420B0_02DC_448D_A798_4C5AFD9F0EB5_.wvu.PrintArea" localSheetId="4" hidden="1">'Notes'!$A$1:$K$183</definedName>
  </definedNames>
  <calcPr fullCalcOnLoad="1"/>
</workbook>
</file>

<file path=xl/sharedStrings.xml><?xml version="1.0" encoding="utf-8"?>
<sst xmlns="http://schemas.openxmlformats.org/spreadsheetml/2006/main" count="341" uniqueCount="276">
  <si>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</si>
  <si>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</si>
  <si>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</si>
  <si>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</si>
  <si>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</si>
  <si>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</si>
  <si>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</si>
  <si>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</si>
  <si>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</si>
  <si>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</si>
  <si>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</si>
  <si>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</si>
  <si>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</si>
  <si>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</si>
  <si>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</si>
  <si>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</si>
  <si>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</si>
  <si>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</si>
  <si>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</si>
  <si>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</si>
  <si>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</si>
  <si>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</si>
  <si>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</si>
  <si>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</si>
  <si>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</si>
  <si>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</si>
  <si>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</si>
  <si>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</si>
  <si>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</si>
  <si>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</si>
  <si>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</si>
  <si>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</si>
  <si>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</si>
  <si>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</si>
  <si>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</si>
  <si>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</si>
  <si>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</si>
  <si>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</si>
  <si>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</si>
  <si>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</si>
  <si>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</si>
  <si>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</si>
  <si>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</si>
  <si>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</si>
  <si>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</si>
  <si>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</si>
  <si>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</si>
  <si>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</si>
  <si>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</si>
  <si>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</si>
  <si>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</si>
  <si>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</si>
  <si>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</si>
  <si>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</si>
  <si>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</si>
  <si>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</si>
  <si>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</si>
  <si>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</si>
  <si>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</si>
  <si>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</si>
  <si>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</si>
  <si>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</si>
  <si>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</si>
  <si>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</si>
  <si>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</si>
  <si>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</si>
  <si>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</si>
  <si>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</si>
  <si>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</si>
  <si>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</si>
  <si>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</si>
  <si>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</si>
  <si>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</si>
  <si>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</si>
  <si>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</si>
  <si>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</si>
  <si>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</si>
  <si>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</si>
  <si>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</si>
  <si>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</si>
  <si>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</si>
  <si>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</si>
  <si>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</si>
  <si>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</si>
  <si>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</si>
  <si>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</si>
  <si>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</si>
  <si>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</si>
  <si>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</si>
  <si>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</si>
  <si>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</si>
  <si>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Interest expense</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</si>
  <si>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</si>
  <si>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</si>
  <si>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</si>
  <si>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</si>
  <si>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</si>
  <si>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</si>
  <si>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</si>
  <si>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</si>
  <si>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</si>
  <si>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</si>
  <si>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</si>
  <si>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</si>
  <si>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</si>
  <si>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</si>
  <si>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</si>
  <si>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</si>
  <si>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</si>
  <si>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</si>
  <si>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</si>
  <si>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</si>
  <si>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</si>
  <si>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</si>
  <si>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</si>
  <si>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</si>
  <si>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</si>
  <si>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</si>
  <si>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</si>
  <si>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</si>
  <si>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</si>
  <si>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</si>
  <si>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</si>
  <si>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</si>
  <si>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</si>
  <si>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</si>
  <si>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</si>
  <si>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Currency translation difference</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</si>
  <si>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</si>
  <si>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</si>
  <si>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</si>
  <si>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</si>
  <si>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</si>
  <si>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</si>
  <si>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</si>
  <si>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</si>
  <si>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</si>
  <si>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Net profit for the period (RM'000)</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</si>
  <si>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</si>
  <si>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</si>
  <si>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</si>
  <si>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</si>
  <si>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</si>
  <si>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 xml:space="preserve">Accretisation of capital reserve </t>
  </si>
  <si>
    <t>A1</t>
  </si>
  <si>
    <t>Note</t>
  </si>
  <si>
    <t>AS OF</t>
  </si>
  <si>
    <t xml:space="preserve">TAXATION </t>
  </si>
  <si>
    <t xml:space="preserve">EARNING PER SHARE - basic (sen) </t>
  </si>
  <si>
    <t xml:space="preserve">   in issue ('000)</t>
  </si>
  <si>
    <t>B9</t>
  </si>
  <si>
    <t>DEFERRED TAX ASSETS</t>
  </si>
  <si>
    <t>As of 1 April 2004</t>
  </si>
  <si>
    <t>CASH AND CASH EQUIVALENTS AT END OF THE PERIOD</t>
  </si>
  <si>
    <t>Consolidated total assets</t>
  </si>
  <si>
    <t>CONDENSED CONSOLIDATED INCOME STATEMENT</t>
  </si>
  <si>
    <t>CONDENSED CONSOLIDATED BALANCE SHEET</t>
  </si>
  <si>
    <t>Unallocated corporate assets</t>
  </si>
  <si>
    <t>Weighted average number of ordinary shares</t>
  </si>
  <si>
    <t>RETAINED PROFIT</t>
  </si>
  <si>
    <t>There were no issuance, cancellation, repurchase, resale and repayment of debt and equity securities for the current quarter under review.</t>
  </si>
  <si>
    <t xml:space="preserve">Segmental reporting for the current financial year to-date </t>
  </si>
  <si>
    <t>Corporate guarantees extended to non-related third parties</t>
  </si>
  <si>
    <t>Additional information required by the BMSB Listing Requirements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</si>
  <si>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</si>
  <si>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</si>
  <si>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</si>
  <si>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the assets, liabilities, equity, net income or cash flows that were unusual because of their nature, size or incidence during the current quarter, except for items disclosed in note A1 and A3.</t>
  </si>
  <si>
    <t>Dividends (proposed or declared)</t>
  </si>
  <si>
    <t>*</t>
  </si>
  <si>
    <t xml:space="preserve">Review of performance of the Company and its principal subsidiaries </t>
  </si>
  <si>
    <t xml:space="preserve">Profit on sale of unquoted investments and/or properties </t>
  </si>
  <si>
    <t>Notes (In compliance with MASB 26)</t>
  </si>
  <si>
    <t>There is no material financial instrument with off balance sheet risk except for those disclosed in note A12. There is no material cash requirement for the said financial instrument.</t>
  </si>
  <si>
    <t>The Group does not foresee any significant credit and market risk.</t>
  </si>
  <si>
    <t>31/03/05</t>
  </si>
  <si>
    <t xml:space="preserve">The contingent liabilities of the Group as at 26 May 2005 (the latest practicable date which is not earlier that 7 days from the date of issue of this quarterly report) are in respect of : </t>
  </si>
  <si>
    <t>Cumulative movements during the year</t>
  </si>
  <si>
    <t>NET CASH FROM / (USED IN) OPERATING ACTIVITIES</t>
  </si>
  <si>
    <t>(a)</t>
  </si>
  <si>
    <t>repayment of the Company and/or its subsidiaries' existing borrowings in Malaysia;</t>
  </si>
  <si>
    <t>(b)</t>
  </si>
  <si>
    <t>to part finance the construction of Phase 1 of the China plant through investment in Hytex Integrated (Suzhou) Co., Ltd. (a wholly owned subsidiary of Nicetex Ltd) via advances to Nicetex Ltd (a wholly owned subsidiary of Hytex Integrated Berhad).</t>
  </si>
  <si>
    <t>(c)</t>
  </si>
  <si>
    <t>future capital expenditure and/or investments of the Company and/or its subsidiaries in Malaysia;</t>
  </si>
  <si>
    <t>(d)</t>
  </si>
  <si>
    <t>working capital requirements of the Company and/or its subsidiaries in Malaysia</t>
  </si>
  <si>
    <t>raising funds through Private Debt Securities at a lower cost;</t>
  </si>
  <si>
    <t>the Islamic capital market also provides a wider base of investors thus enabling more attractive borrowing costs; and</t>
  </si>
  <si>
    <t>the participation in the Islamic capital market is in line with the Government's initiative to enhance the development of the domestic Islamic capital market.</t>
  </si>
  <si>
    <t>The salient terms of the MUNIF/IMTN:</t>
  </si>
  <si>
    <t>Principal Adviser(s)/Lead Arranger(s)</t>
  </si>
  <si>
    <t>Solicitors</t>
  </si>
  <si>
    <t>Financial Adviser</t>
  </si>
  <si>
    <t>Trustee</t>
  </si>
  <si>
    <t>(e)</t>
  </si>
  <si>
    <t>(f)</t>
  </si>
  <si>
    <t>(g)</t>
  </si>
  <si>
    <t>Facility Agent</t>
  </si>
  <si>
    <t>Syariah Adviser</t>
  </si>
  <si>
    <t>Rating Agency</t>
  </si>
  <si>
    <t>(h)</t>
  </si>
  <si>
    <t>(i)</t>
  </si>
  <si>
    <t>(j)</t>
  </si>
  <si>
    <t>(k)</t>
  </si>
  <si>
    <t>Issue Size (RM)</t>
  </si>
  <si>
    <t>Underwriters and amount underwritten</t>
  </si>
  <si>
    <t>Tenor of issue</t>
  </si>
  <si>
    <t>Reduction Schedule</t>
  </si>
  <si>
    <t>Amanah Short Deposits Berhad ("ASD")</t>
  </si>
  <si>
    <t>Messrs Wong, Beh &amp; Toh</t>
  </si>
  <si>
    <t>ZJ Advisory Sdn Bhd</t>
  </si>
  <si>
    <t>Equity Trust (Malaysia) Berhad</t>
  </si>
  <si>
    <t>ASD</t>
  </si>
  <si>
    <t>Dr Mohd Daud Bakar</t>
  </si>
  <si>
    <t>Malaysian Rating Corporation Berhad (MARC)</t>
  </si>
  <si>
    <t>Nominal value of up to RM100.0 million</t>
  </si>
  <si>
    <t>The MUNIF shall be fully underwritten by ASD at an underwritten rate which will be pegged at a margin above the cost of funds. Throughout the tenure of the MUNIF/IMTN, the underwriter shall have the right to transfer and reduce its underwriting commitments provided that the underwriting commitment is transferred to a new underwriter(s). The underwriting commitment shall be reduced accordingly based on the Redemption Schedule (as defined herein).</t>
  </si>
  <si>
    <t>Seven (7) years from the date of first issuance of the MUNIF/IMTN. The MUNIF shall be issued for maturities of one (1), two (2), three (3), six (6), nine (9) or twelve (12) months, at the option of the Company. In any event the maturity dates and the issue size of the MUNIF shall be subject to the Redemption Schedule. The IMTN can be issued for maturity of one (1) year up to seven (7) years.</t>
  </si>
  <si>
    <t>The proposed MUNIF/IMTN amount shall be reduced in the following manner:</t>
  </si>
  <si>
    <t>Reduction Date (End of Year)</t>
  </si>
  <si>
    <t>Amount of Reduction (RM Million)</t>
  </si>
  <si>
    <t>Facility Amount (RM Million)</t>
  </si>
  <si>
    <t>Four (4)</t>
  </si>
  <si>
    <t>Five (5)</t>
  </si>
  <si>
    <t>Six (6)</t>
  </si>
  <si>
    <t>Seven (7)</t>
  </si>
  <si>
    <t>-</t>
  </si>
  <si>
    <t>None of the directors or substantial shareholders of Hytex have any interest, direct or indirect, in the proposed issuance of the MUNIF/IMTN.</t>
  </si>
  <si>
    <t>The rationale for the proposed issuance of the MUNIF/IMTN is based on, among others, the following objectives and considerations:</t>
  </si>
  <si>
    <t>The Board of Directors proposed a final dividend of 2% per share, tax exempt, amounting to RM1.5 million in respect of current financial year ended 31 March 2005. This final dividend is subject to the shareholders' approval at the forthcoming Annual General Meeting and has not been included as a liability in the condensed financial statements. The closure of books to determine shareholders' entitlement of the final dividend will be announced at a later date.</t>
  </si>
  <si>
    <t>B5</t>
  </si>
  <si>
    <t>NET CASH FROM / (USED IN) INVESTING ACTIVITIES</t>
  </si>
  <si>
    <t>NET CASH FROM / (USED IN) FINANCING ACTIVITIES</t>
  </si>
  <si>
    <t>There were no material changes in the composition of the Group for the quarter under review.</t>
  </si>
  <si>
    <t>30/06/05</t>
  </si>
  <si>
    <t>30/06/04</t>
  </si>
  <si>
    <t>(The Condensed Consolidated Income Statement should be read in conjunction with the Annual Financial Report for the year ended 31 March 2005)</t>
  </si>
  <si>
    <t>Quarterly report on results for the 1st quarter ended 30 June 2005. The figures have not been audited.</t>
  </si>
  <si>
    <t>The comparative figures for preceding financial year as of 31 March 2005 have been reclassified to conform with current financial quarter as of 30 June 2005 presentation.</t>
  </si>
  <si>
    <t>(The Condensed Consolidated Balance Sheet should be read in conjunction with the Annual Financial Report for the year ended 31 March 2005)</t>
  </si>
  <si>
    <t>As of 1 April 2005</t>
  </si>
  <si>
    <t>At of  30 June 2005</t>
  </si>
  <si>
    <t>Cumulative movements during the preceding periods</t>
  </si>
  <si>
    <t>At of  30 June 2004</t>
  </si>
  <si>
    <t>(The Condensed Consolidated Statement of Changes in Equity should be read in conjunction with the Annual Financial Report for the year ended 31 March 2005)</t>
  </si>
  <si>
    <t>3 months ended 30/06/05</t>
  </si>
  <si>
    <t>(The Condensed Consolidated Cash Flow Statement should be read in conjunction with the Annual Financial Report for the year ended 31 March 2005)</t>
  </si>
  <si>
    <t>The interim financial report of the Group has been prepared in accordance with MASB 26 Interim Financial Reporting and Paragraph 9.22 of the Listing Requirements of Bursa Malaysia Securities Berhad ("BMSB"). The same accounting policies and methods of computation are followed in the interim financial statements as compared with the annual financial statements of the Company and its subsidiaries for the year ended 31 March 2005.</t>
  </si>
  <si>
    <t>The preceding audited financial statements for the year ended 31 March 2005 was not subjected to any qualification.</t>
  </si>
  <si>
    <t>The property, plant and equipment are stated at cost and have been brought forward, without amendments from the previous annual financial statements for the year ended 31 March 2005. No valuation has been carried out since then.</t>
  </si>
  <si>
    <t>30.06.2005</t>
  </si>
  <si>
    <t>30.06.2004</t>
  </si>
  <si>
    <t>The Group's borrowings as at 30 June 2005 are as follows:</t>
  </si>
  <si>
    <t>There is no material litigation as of 30 June 2005.</t>
  </si>
  <si>
    <t>Board resolution dated 30 August 2005.</t>
  </si>
  <si>
    <t>3 months ended 30/06/04</t>
  </si>
  <si>
    <t>The short term borrowings includes a USD revolving credit facility amounting to RM3.8 miilion.</t>
  </si>
  <si>
    <t>Profit / (Loss) before taxation</t>
  </si>
  <si>
    <t>No dividend was paid during the quarter under review.</t>
  </si>
  <si>
    <t>There were no material events subsequent to the end of the current quarter.</t>
  </si>
  <si>
    <t>Remaining period prospects</t>
  </si>
  <si>
    <t>During the financial year to-date and current quarter ended 30 June 2005, the Group recorded a higher revenue of RM33.4 million as compared with RM26.3 million in the preceding financial year to-date and quarter ended 30 June 2004. The increase was mainly due to the continuing support from the Original Equipment Manufacturing (OEM) customers.</t>
  </si>
  <si>
    <t xml:space="preserve">The loss before taxation for the current quarter ended 30 June 2005 is RM3.2 million as compared with a profit before taxation of RM2.5 million in the preceding quarter ended 31 March 2005. </t>
  </si>
  <si>
    <t>The directors are of the opinion that the remaining period for the financial year ending 31 March 2006 shall be challenging.</t>
  </si>
  <si>
    <t>The effective tax rates of the Group for the preceding quarter and financial year to-date ended 30 June 2004 are higher than the statutory tax rate due to non deductible expenses partly offseted by the utilisation of reinvestment allowance of a subsidiary company.</t>
  </si>
  <si>
    <t>The effective tax rates of the Group for the current quarter and current financial year to-date ended 30 June 2005 presented above are disproportionate to the statutory tax rate due to losses of certain subsidiary companies that are not available for set-off against taxable profits of profitable companies and non-availability of tax deduction for certain expenses.</t>
  </si>
  <si>
    <t>Total amount drawdown from the proposed MUNIF/IMTN as at 30 June 2005 was RM35 million.</t>
  </si>
  <si>
    <t>PROFIT / (LOSS) BEFORE TAXATION</t>
  </si>
  <si>
    <t>NET PROFIT / (LOSS)  FOR THE PERIOD / YEAR</t>
  </si>
  <si>
    <t>Net profit / (loss) for the year</t>
  </si>
  <si>
    <t>On 16 May 2005, the Board of Directors announced that approval was received from the Securities Commission (SC) for the Proposed Issuance of up to RM100.0 Million Murabahah Underwritten Notes Issuance Facility / Islamic Medium Term Notes Facility ("MUNIF/IMTN"). The SC's approval letter dated 9 May 2005 was received by the Company on 12 May 2005.</t>
  </si>
  <si>
    <t>The proceeds from the proposed issuance of the MUNIF/IMTN will be utilised for the following purposes:</t>
  </si>
  <si>
    <t>OPERATING PROFIT / (LOSS)</t>
  </si>
  <si>
    <t>The overall performance of the Group for the financial year to-date and current quarter ended 30 June 2005 has decreased as indicated by the decrease in operating profit from RM0.5 million in the preceding financial year to-date and quarter ended 30 June 2004 to an operating loss of RM2.5 million. The loss before taxation for the current financial year to-date and current quarter also suffered a decrease from a profit of RM0.9 million in the preceding financial year to-date and quarter ended 30 June 2004 to a loss of RM3.2 million. The decrease was mainly due to lower gross profit margin and no accretisation of capital reserve in the current financial year to-date and current quarter ended 30 June 2005.</t>
  </si>
  <si>
    <t>The significant decrease was mainly due to lower gross profit margin experienced in the current quarter. The gross profit margin has decreased by 29.8% as compared with preceding quarter mainly due to greater competitiveness in the local retail industry and higher overhead cost incurred by the Group for its overseas expansion.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</si>
</sst>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_(* #,##0.0000_);_(* \(#,##0.0000\);_(* &quot;-&quot;??_);_(@_)"/>
    <numFmt numFmtId="187" formatCode="#,##0.0_);\(#,##0.0\)"/>
    <numFmt numFmtId="188" formatCode="&quot;Yes&quot;;&quot;Yes&quot;;&quot;No&quot;"/>
    <numFmt numFmtId="189" formatCode="&quot;True&quot;;&quot;True&quot;;&quot;False&quot;"/>
    <numFmt numFmtId="190" formatCode="&quot;On&quot;;&quot;On&quot;;&quot;Off&quot;"/>
    <numFmt numFmtId="191" formatCode="dd/mm/yyyy"/>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u val="singleAccounting"/>
      <sz val="10"/>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2" xfId="15" applyNumberFormat="1" applyBorder="1" applyAlignment="1">
      <alignment horizontal="center"/>
    </xf>
    <xf numFmtId="179" fontId="0" fillId="0" borderId="0" xfId="15" applyNumberFormat="1" applyBorder="1" applyAlignment="1">
      <alignment horizontal="center" vertical="center" wrapText="1"/>
    </xf>
    <xf numFmtId="179" fontId="0" fillId="0" borderId="3"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79" fontId="0" fillId="0" borderId="3"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horizontal="center" vertical="top" wrapText="1"/>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4"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6"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179" fontId="0" fillId="0" borderId="7" xfId="15" applyNumberFormat="1" applyFont="1" applyFill="1" applyBorder="1" applyAlignment="1">
      <alignment horizontal="center"/>
    </xf>
    <xf numFmtId="179" fontId="0" fillId="0" borderId="8"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9" xfId="15" applyNumberFormat="1" applyFill="1" applyBorder="1" applyAlignment="1">
      <alignment/>
    </xf>
    <xf numFmtId="179" fontId="0" fillId="0" borderId="7" xfId="15" applyNumberFormat="1" applyFill="1" applyBorder="1" applyAlignment="1">
      <alignment/>
    </xf>
    <xf numFmtId="179" fontId="0" fillId="0" borderId="8" xfId="15" applyNumberFormat="1" applyFill="1" applyBorder="1" applyAlignment="1">
      <alignment/>
    </xf>
    <xf numFmtId="179" fontId="0" fillId="0" borderId="3" xfId="15" applyNumberFormat="1" applyFill="1" applyBorder="1" applyAlignment="1">
      <alignment/>
    </xf>
    <xf numFmtId="43" fontId="0" fillId="0" borderId="0" xfId="15" applyNumberFormat="1" applyFill="1" applyBorder="1" applyAlignment="1">
      <alignment/>
    </xf>
    <xf numFmtId="179" fontId="0" fillId="0" borderId="4" xfId="15" applyNumberFormat="1" applyFont="1" applyFill="1" applyBorder="1" applyAlignment="1">
      <alignment/>
    </xf>
    <xf numFmtId="179" fontId="0" fillId="0" borderId="6"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10" xfId="0" applyNumberFormat="1" applyFill="1" applyBorder="1" applyAlignment="1">
      <alignment vertical="center" wrapText="1"/>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37" fontId="0" fillId="0" borderId="0" xfId="0" applyNumberFormat="1" applyFont="1" applyBorder="1" applyAlignment="1">
      <alignment/>
    </xf>
    <xf numFmtId="49" fontId="0" fillId="0" borderId="0" xfId="0" applyNumberFormat="1" applyFont="1" applyFill="1" applyAlignment="1">
      <alignment/>
    </xf>
    <xf numFmtId="0" fontId="0" fillId="0" borderId="0" xfId="0" applyFont="1" applyFill="1" applyAlignment="1">
      <alignment/>
    </xf>
    <xf numFmtId="179" fontId="0" fillId="0" borderId="0" xfId="15" applyNumberFormat="1" applyFill="1" applyBorder="1" applyAlignment="1">
      <alignment vertical="top"/>
    </xf>
    <xf numFmtId="0" fontId="2" fillId="0" borderId="0" xfId="0" applyFont="1" applyAlignment="1">
      <alignment horizontal="left" vertical="top"/>
    </xf>
    <xf numFmtId="179" fontId="2" fillId="0" borderId="0" xfId="15" applyNumberFormat="1" applyFont="1" applyFill="1" applyAlignment="1">
      <alignment horizontal="center" vertical="center"/>
    </xf>
    <xf numFmtId="179" fontId="2" fillId="0" borderId="0" xfId="15" applyNumberFormat="1" applyFont="1" applyFill="1" applyAlignment="1">
      <alignment horizontal="center" vertical="center" wrapText="1"/>
    </xf>
    <xf numFmtId="179" fontId="0" fillId="0" borderId="0" xfId="15" applyNumberFormat="1" applyFont="1" applyFill="1" applyBorder="1" applyAlignment="1">
      <alignment horizontal="center" vertical="center" wrapText="1"/>
    </xf>
    <xf numFmtId="179" fontId="0" fillId="0" borderId="0" xfId="15" applyNumberFormat="1" applyFont="1" applyFill="1" applyBorder="1" applyAlignment="1">
      <alignment/>
    </xf>
    <xf numFmtId="179" fontId="0" fillId="0" borderId="0" xfId="15" applyNumberFormat="1" applyFont="1" applyBorder="1" applyAlignment="1">
      <alignment/>
    </xf>
    <xf numFmtId="0" fontId="1" fillId="0" borderId="0" xfId="0" applyFont="1" applyFill="1" applyAlignment="1">
      <alignment horizontal="left" vertical="center"/>
    </xf>
    <xf numFmtId="179" fontId="0" fillId="0" borderId="1" xfId="15" applyNumberFormat="1" applyFont="1" applyFill="1" applyBorder="1" applyAlignment="1">
      <alignment horizontal="center" vertical="center"/>
    </xf>
    <xf numFmtId="49" fontId="0" fillId="0" borderId="0" xfId="15" applyNumberFormat="1" applyFont="1" applyFill="1" applyAlignment="1">
      <alignment horizontal="center"/>
    </xf>
    <xf numFmtId="179" fontId="0" fillId="0" borderId="0" xfId="15" applyNumberFormat="1" applyFill="1" applyBorder="1" applyAlignment="1">
      <alignment horizontal="center" vertical="center"/>
    </xf>
    <xf numFmtId="179" fontId="0" fillId="0" borderId="0" xfId="15" applyNumberFormat="1" applyFill="1" applyBorder="1" applyAlignment="1">
      <alignment horizontal="left" vertical="center"/>
    </xf>
    <xf numFmtId="179" fontId="0" fillId="0" borderId="0" xfId="15" applyNumberFormat="1" applyFont="1" applyFill="1" applyBorder="1" applyAlignment="1">
      <alignment horizontal="left" vertical="center"/>
    </xf>
    <xf numFmtId="179" fontId="0" fillId="0" borderId="0" xfId="15" applyNumberFormat="1" applyFont="1" applyFill="1" applyBorder="1" applyAlignment="1">
      <alignment horizontal="right" vertical="center" wrapText="1"/>
    </xf>
    <xf numFmtId="0" fontId="0" fillId="0" borderId="0" xfId="0" applyFill="1" applyBorder="1" applyAlignment="1">
      <alignment horizontal="center" vertical="center" wrapText="1"/>
    </xf>
    <xf numFmtId="179" fontId="0" fillId="0" borderId="4" xfId="15" applyNumberFormat="1" applyFill="1" applyBorder="1" applyAlignment="1">
      <alignment horizontal="left" vertical="center"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3" xfId="0" applyFont="1" applyFill="1" applyBorder="1" applyAlignment="1">
      <alignment horizontal="center" wrapText="1"/>
    </xf>
    <xf numFmtId="0" fontId="0" fillId="0" borderId="3" xfId="0" applyFont="1" applyFill="1" applyBorder="1" applyAlignment="1">
      <alignment horizontal="left" vertical="center" wrapText="1"/>
    </xf>
    <xf numFmtId="184" fontId="0" fillId="0" borderId="3"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ill="1" applyBorder="1" applyAlignment="1">
      <alignment horizontal="justify" vertical="center" wrapText="1"/>
    </xf>
    <xf numFmtId="179" fontId="0" fillId="0" borderId="4" xfId="15" applyNumberFormat="1" applyFont="1" applyFill="1" applyBorder="1" applyAlignment="1">
      <alignment horizontal="center" vertical="center"/>
    </xf>
    <xf numFmtId="179" fontId="0" fillId="0" borderId="0" xfId="15" applyNumberFormat="1" applyFill="1" applyBorder="1" applyAlignment="1">
      <alignment horizontal="left" vertical="center" wrapText="1"/>
    </xf>
    <xf numFmtId="179" fontId="0" fillId="0" borderId="0" xfId="15" applyNumberFormat="1" applyFont="1" applyFill="1" applyAlignment="1">
      <alignment horizontal="center" vertical="center"/>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1" xfId="15" applyNumberFormat="1" applyBorder="1" applyAlignment="1">
      <alignment horizontal="center" vertical="center" wrapText="1"/>
    </xf>
    <xf numFmtId="179" fontId="0" fillId="0" borderId="6" xfId="15" applyNumberFormat="1" applyBorder="1" applyAlignment="1">
      <alignment horizontal="center" vertical="center" wrapText="1"/>
    </xf>
    <xf numFmtId="179" fontId="0" fillId="0" borderId="12"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179" fontId="5" fillId="0" borderId="0" xfId="15" applyNumberFormat="1"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horizontal="left" vertical="center" wrapText="1"/>
    </xf>
    <xf numFmtId="0" fontId="0" fillId="0"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G25" sqref="G25"/>
    </sheetView>
  </sheetViews>
  <sheetFormatPr defaultColWidth="9.140625" defaultRowHeight="12.75"/>
  <cols>
    <col min="1" max="1" width="3.7109375" style="61" customWidth="1"/>
    <col min="2" max="2" width="4.421875" style="61" customWidth="1"/>
    <col min="3" max="3" width="4.140625" style="61" customWidth="1"/>
    <col min="4" max="4" width="23.00390625" style="61" customWidth="1"/>
    <col min="5" max="5" width="6.8515625" style="63" customWidth="1"/>
    <col min="6" max="6" width="1.57421875" style="15" customWidth="1"/>
    <col min="7" max="7" width="16.57421875" style="15" customWidth="1"/>
    <col min="8" max="8" width="0.9921875" style="15" customWidth="1"/>
    <col min="9" max="9" width="16.421875" style="15" customWidth="1"/>
    <col min="10" max="10" width="1.8515625" style="15" customWidth="1"/>
    <col min="11" max="11" width="15.00390625" style="15" bestFit="1" customWidth="1"/>
    <col min="12" max="12" width="0.85546875" style="15" customWidth="1"/>
    <col min="13" max="13" width="17.140625" style="15" customWidth="1"/>
    <col min="14" max="14" width="1.28515625" style="15" customWidth="1"/>
    <col min="15" max="16384" width="9.140625" style="15" customWidth="1"/>
  </cols>
  <sheetData>
    <row r="1" ht="12.75">
      <c r="A1" s="60" t="s">
        <v>0</v>
      </c>
    </row>
    <row r="3" ht="12.75">
      <c r="A3" s="62" t="s">
        <v>238</v>
      </c>
    </row>
    <row r="5" ht="12.75">
      <c r="A5" s="62" t="s">
        <v>155</v>
      </c>
    </row>
    <row r="7" spans="1:13" s="64" customFormat="1" ht="12.75">
      <c r="A7" s="63"/>
      <c r="B7" s="63"/>
      <c r="C7" s="63"/>
      <c r="D7" s="63"/>
      <c r="E7" s="63"/>
      <c r="G7" s="147" t="s">
        <v>1</v>
      </c>
      <c r="H7" s="147"/>
      <c r="I7" s="147"/>
      <c r="K7" s="147" t="s">
        <v>7</v>
      </c>
      <c r="L7" s="147"/>
      <c r="M7" s="147"/>
    </row>
    <row r="8" spans="1:13" s="64" customFormat="1" ht="12.75">
      <c r="A8" s="63"/>
      <c r="B8" s="63"/>
      <c r="C8" s="63"/>
      <c r="D8" s="63"/>
      <c r="E8" s="63"/>
      <c r="G8" s="65" t="s">
        <v>2</v>
      </c>
      <c r="H8" s="65"/>
      <c r="I8" s="65" t="s">
        <v>5</v>
      </c>
      <c r="K8" s="65" t="s">
        <v>2</v>
      </c>
      <c r="L8" s="65"/>
      <c r="M8" s="65" t="s">
        <v>5</v>
      </c>
    </row>
    <row r="9" spans="1:13" s="64" customFormat="1" ht="12.75">
      <c r="A9" s="63"/>
      <c r="B9" s="63"/>
      <c r="C9" s="63"/>
      <c r="D9" s="63"/>
      <c r="E9" s="63"/>
      <c r="G9" s="65" t="s">
        <v>3</v>
      </c>
      <c r="H9" s="65"/>
      <c r="I9" s="65" t="s">
        <v>6</v>
      </c>
      <c r="K9" s="65" t="s">
        <v>3</v>
      </c>
      <c r="L9" s="65"/>
      <c r="M9" s="65" t="s">
        <v>6</v>
      </c>
    </row>
    <row r="10" spans="1:13" s="64" customFormat="1" ht="12.75">
      <c r="A10" s="63"/>
      <c r="B10" s="63"/>
      <c r="C10" s="63"/>
      <c r="D10" s="63"/>
      <c r="E10" s="63"/>
      <c r="G10" s="65" t="s">
        <v>4</v>
      </c>
      <c r="H10" s="65"/>
      <c r="I10" s="65" t="s">
        <v>4</v>
      </c>
      <c r="K10" s="65" t="s">
        <v>8</v>
      </c>
      <c r="L10" s="65"/>
      <c r="M10" s="65" t="s">
        <v>9</v>
      </c>
    </row>
    <row r="11" spans="1:13" s="64" customFormat="1" ht="12.75">
      <c r="A11" s="63"/>
      <c r="B11" s="63"/>
      <c r="C11" s="63"/>
      <c r="D11" s="63"/>
      <c r="E11" s="63"/>
      <c r="G11" s="20" t="s">
        <v>235</v>
      </c>
      <c r="H11" s="20"/>
      <c r="I11" s="20" t="s">
        <v>236</v>
      </c>
      <c r="K11" s="20" t="s">
        <v>235</v>
      </c>
      <c r="L11" s="20"/>
      <c r="M11" s="20" t="s">
        <v>236</v>
      </c>
    </row>
    <row r="12" spans="1:13" s="64" customFormat="1" ht="12.75">
      <c r="A12" s="63"/>
      <c r="B12" s="63"/>
      <c r="C12" s="63"/>
      <c r="D12" s="63"/>
      <c r="E12" s="63" t="s">
        <v>145</v>
      </c>
      <c r="G12" s="65" t="s">
        <v>23</v>
      </c>
      <c r="H12" s="65"/>
      <c r="I12" s="65" t="s">
        <v>23</v>
      </c>
      <c r="K12" s="65" t="s">
        <v>23</v>
      </c>
      <c r="L12" s="65"/>
      <c r="M12" s="65" t="s">
        <v>23</v>
      </c>
    </row>
    <row r="14" spans="1:13" ht="12.75">
      <c r="A14" s="62" t="s">
        <v>87</v>
      </c>
      <c r="G14" s="15">
        <v>33380</v>
      </c>
      <c r="I14" s="15">
        <v>26269</v>
      </c>
      <c r="K14" s="15">
        <v>33380</v>
      </c>
      <c r="M14" s="15">
        <v>26269</v>
      </c>
    </row>
    <row r="15" ht="12.75">
      <c r="I15" s="76"/>
    </row>
    <row r="16" spans="1:13" ht="12.75">
      <c r="A16" s="62" t="s">
        <v>88</v>
      </c>
      <c r="G16" s="15">
        <v>-23984</v>
      </c>
      <c r="I16" s="15">
        <v>-14500</v>
      </c>
      <c r="K16" s="15">
        <v>-23984</v>
      </c>
      <c r="M16" s="15">
        <v>-14500</v>
      </c>
    </row>
    <row r="17" spans="7:13" ht="12.75">
      <c r="G17" s="66"/>
      <c r="I17" s="66"/>
      <c r="K17" s="66"/>
      <c r="M17" s="66"/>
    </row>
    <row r="18" spans="1:15" ht="12.75">
      <c r="A18" s="62" t="s">
        <v>89</v>
      </c>
      <c r="G18" s="15">
        <f>SUM(G14:G17)</f>
        <v>9396</v>
      </c>
      <c r="I18" s="15">
        <f>SUM(I14:I17)</f>
        <v>11769</v>
      </c>
      <c r="K18" s="15">
        <f>SUM(K14:K17)</f>
        <v>9396</v>
      </c>
      <c r="M18" s="15">
        <f>SUM(M14:M17)</f>
        <v>11769</v>
      </c>
      <c r="O18" s="67"/>
    </row>
    <row r="19" spans="7:13" ht="12.75">
      <c r="G19" s="75"/>
      <c r="I19" s="75"/>
      <c r="K19" s="75"/>
      <c r="M19" s="75"/>
    </row>
    <row r="20" spans="1:13" ht="12.75">
      <c r="A20" s="62" t="s">
        <v>90</v>
      </c>
      <c r="G20" s="15">
        <v>-11847</v>
      </c>
      <c r="I20" s="15">
        <v>-11260</v>
      </c>
      <c r="K20" s="15">
        <v>-11847</v>
      </c>
      <c r="M20" s="15">
        <v>-11260</v>
      </c>
    </row>
    <row r="21" spans="7:13" ht="12.75">
      <c r="G21" s="66"/>
      <c r="I21" s="66"/>
      <c r="K21" s="66"/>
      <c r="M21" s="66"/>
    </row>
    <row r="22" spans="1:13" ht="12.75">
      <c r="A22" s="62" t="s">
        <v>273</v>
      </c>
      <c r="G22" s="15">
        <f>SUM(G18:G21)</f>
        <v>-2451</v>
      </c>
      <c r="I22" s="15">
        <f>SUM(I18:I21)</f>
        <v>509</v>
      </c>
      <c r="K22" s="15">
        <f>SUM(K18:K21)</f>
        <v>-2451</v>
      </c>
      <c r="M22" s="15">
        <f>SUM(M18:M21)</f>
        <v>509</v>
      </c>
    </row>
    <row r="23" ht="12.75">
      <c r="A23" s="62"/>
    </row>
    <row r="25" spans="1:13" ht="12.75">
      <c r="A25" s="62" t="s">
        <v>91</v>
      </c>
      <c r="G25" s="15">
        <v>-735</v>
      </c>
      <c r="I25" s="15">
        <v>-598</v>
      </c>
      <c r="K25" s="15">
        <v>-735</v>
      </c>
      <c r="M25" s="15">
        <v>-598</v>
      </c>
    </row>
    <row r="26" spans="1:13" ht="12.75">
      <c r="A26" s="62" t="s">
        <v>143</v>
      </c>
      <c r="G26" s="15">
        <v>0</v>
      </c>
      <c r="I26" s="15">
        <v>984</v>
      </c>
      <c r="J26" s="64"/>
      <c r="K26" s="15">
        <v>0</v>
      </c>
      <c r="M26" s="15">
        <v>984</v>
      </c>
    </row>
    <row r="27" spans="7:13" ht="12.75">
      <c r="G27" s="66"/>
      <c r="I27" s="66"/>
      <c r="K27" s="66"/>
      <c r="M27" s="66"/>
    </row>
    <row r="28" spans="1:13" ht="12.75">
      <c r="A28" s="62" t="s">
        <v>268</v>
      </c>
      <c r="G28" s="15">
        <f>SUM(G22:G27)</f>
        <v>-3186</v>
      </c>
      <c r="I28" s="15">
        <f>SUM(I22:I27)</f>
        <v>895</v>
      </c>
      <c r="K28" s="15">
        <f>SUM(K22:K27)</f>
        <v>-3186</v>
      </c>
      <c r="M28" s="15">
        <f>SUM(M22:M27)</f>
        <v>895</v>
      </c>
    </row>
    <row r="30" spans="1:13" ht="12.75">
      <c r="A30" s="62" t="s">
        <v>147</v>
      </c>
      <c r="E30" s="130" t="s">
        <v>231</v>
      </c>
      <c r="G30" s="15">
        <v>-554</v>
      </c>
      <c r="I30" s="15">
        <v>-388</v>
      </c>
      <c r="K30" s="15">
        <v>-554</v>
      </c>
      <c r="M30" s="15">
        <v>-388</v>
      </c>
    </row>
    <row r="31" spans="7:13" ht="12.75">
      <c r="G31" s="66"/>
      <c r="I31" s="66"/>
      <c r="K31" s="66"/>
      <c r="M31" s="66"/>
    </row>
    <row r="32" spans="7:13" ht="12.75">
      <c r="G32" s="68"/>
      <c r="I32" s="68"/>
      <c r="K32" s="68"/>
      <c r="M32" s="68"/>
    </row>
    <row r="33" spans="1:13" ht="13.5" thickBot="1">
      <c r="A33" s="62" t="s">
        <v>269</v>
      </c>
      <c r="G33" s="69">
        <f>SUM(G28:G31)</f>
        <v>-3740</v>
      </c>
      <c r="I33" s="69">
        <f>SUM(I28:I31)</f>
        <v>507</v>
      </c>
      <c r="K33" s="69">
        <f>SUM(K28:K31)</f>
        <v>-3740</v>
      </c>
      <c r="M33" s="69">
        <f>SUM(M28:M31)</f>
        <v>507</v>
      </c>
    </row>
    <row r="34" spans="7:13" ht="13.5" thickTop="1">
      <c r="G34" s="68"/>
      <c r="I34" s="68"/>
      <c r="K34" s="68"/>
      <c r="M34" s="68"/>
    </row>
    <row r="35" spans="1:16" ht="12.75">
      <c r="A35" s="62" t="s">
        <v>148</v>
      </c>
      <c r="G35" s="70">
        <f>(G33/150000)*100</f>
        <v>-2.493333333333333</v>
      </c>
      <c r="I35" s="70">
        <f>(I33/150000)*100</f>
        <v>0.338</v>
      </c>
      <c r="K35" s="70">
        <f>(K33/150000)*100</f>
        <v>-2.493333333333333</v>
      </c>
      <c r="M35" s="70">
        <f>(M33/150000)*100</f>
        <v>0.338</v>
      </c>
      <c r="P35" s="70"/>
    </row>
    <row r="36" spans="7:13" ht="12.75">
      <c r="G36" s="70"/>
      <c r="I36" s="70"/>
      <c r="K36" s="70"/>
      <c r="M36" s="70"/>
    </row>
    <row r="39" spans="1:13" ht="12.75">
      <c r="A39" s="148" t="s">
        <v>237</v>
      </c>
      <c r="B39" s="148"/>
      <c r="C39" s="148"/>
      <c r="D39" s="148"/>
      <c r="E39" s="148"/>
      <c r="F39" s="148"/>
      <c r="G39" s="148"/>
      <c r="H39" s="148"/>
      <c r="I39" s="148"/>
      <c r="J39" s="148"/>
      <c r="K39" s="148"/>
      <c r="L39" s="148"/>
      <c r="M39" s="148"/>
    </row>
    <row r="40" spans="1:13" ht="12.75">
      <c r="A40" s="149"/>
      <c r="B40" s="149"/>
      <c r="C40" s="149"/>
      <c r="D40" s="149"/>
      <c r="E40" s="149"/>
      <c r="F40" s="149"/>
      <c r="G40" s="149"/>
      <c r="H40" s="149"/>
      <c r="I40" s="149"/>
      <c r="J40" s="149"/>
      <c r="K40" s="149"/>
      <c r="L40" s="149"/>
      <c r="M40" s="149"/>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
      <selection activeCell="A3" sqref="A3"/>
    </sheetView>
  </sheetViews>
  <sheetFormatPr defaultColWidth="9.140625" defaultRowHeight="12.75"/>
  <cols>
    <col min="1" max="1" width="3.57421875" style="45" customWidth="1"/>
    <col min="2" max="2" width="6.140625" style="7" customWidth="1"/>
    <col min="3" max="3" width="20.8515625" style="1" customWidth="1"/>
    <col min="4" max="4" width="16.7109375" style="1" customWidth="1"/>
    <col min="5" max="5" width="7.140625" style="3" customWidth="1"/>
    <col min="6" max="6" width="1.57421875" style="1" customWidth="1"/>
    <col min="7" max="7" width="14.8515625" style="15" customWidth="1"/>
    <col min="8" max="8" width="1.8515625" style="1" customWidth="1"/>
    <col min="9" max="9" width="14.421875" style="15" customWidth="1"/>
    <col min="10" max="10" width="1.8515625" style="1" customWidth="1"/>
    <col min="11" max="11" width="7.28125" style="1" customWidth="1"/>
    <col min="12" max="16384" width="9.140625" style="1" customWidth="1"/>
  </cols>
  <sheetData>
    <row r="1" ht="12.75">
      <c r="A1" s="44" t="str">
        <f>CCIS!A1</f>
        <v>HYTEX INTEGRATED BERHAD</v>
      </c>
    </row>
    <row r="3" ht="12.75">
      <c r="A3" s="45" t="str">
        <f>CCIS!A3</f>
        <v>Quarterly report on results for the 1st quarter ended 30 June 2005. The figures have not been audited.</v>
      </c>
    </row>
    <row r="5" ht="12.75">
      <c r="A5" s="43" t="s">
        <v>156</v>
      </c>
    </row>
    <row r="7" spans="1:9" s="3" customFormat="1" ht="12.75">
      <c r="A7" s="45"/>
      <c r="B7" s="6"/>
      <c r="G7" s="65" t="s">
        <v>146</v>
      </c>
      <c r="H7" s="4"/>
      <c r="I7" s="65" t="s">
        <v>146</v>
      </c>
    </row>
    <row r="8" spans="1:9" s="3" customFormat="1" ht="12.75">
      <c r="A8" s="45"/>
      <c r="B8" s="6"/>
      <c r="G8" s="65" t="s">
        <v>13</v>
      </c>
      <c r="H8" s="4"/>
      <c r="I8" s="65" t="s">
        <v>10</v>
      </c>
    </row>
    <row r="9" spans="1:9" s="3" customFormat="1" ht="12.75">
      <c r="A9" s="45"/>
      <c r="B9" s="6"/>
      <c r="G9" s="65" t="s">
        <v>14</v>
      </c>
      <c r="H9" s="4"/>
      <c r="I9" s="65" t="s">
        <v>11</v>
      </c>
    </row>
    <row r="10" spans="1:9" s="3" customFormat="1" ht="12.75">
      <c r="A10" s="45"/>
      <c r="B10" s="6"/>
      <c r="G10" s="65" t="s">
        <v>4</v>
      </c>
      <c r="H10" s="4"/>
      <c r="I10" s="65" t="s">
        <v>12</v>
      </c>
    </row>
    <row r="11" spans="1:9" s="3" customFormat="1" ht="12.75">
      <c r="A11" s="45"/>
      <c r="B11" s="6"/>
      <c r="G11" s="20" t="str">
        <f>CCIS!K11</f>
        <v>30/06/05</v>
      </c>
      <c r="H11" s="5"/>
      <c r="I11" s="20" t="s">
        <v>175</v>
      </c>
    </row>
    <row r="12" spans="1:9" s="3" customFormat="1" ht="12.75">
      <c r="A12" s="45"/>
      <c r="B12" s="6"/>
      <c r="E12" s="3" t="s">
        <v>145</v>
      </c>
      <c r="G12" s="65" t="s">
        <v>23</v>
      </c>
      <c r="H12" s="4"/>
      <c r="I12" s="65" t="s">
        <v>23</v>
      </c>
    </row>
    <row r="13" spans="1:9" s="3" customFormat="1" ht="12.75">
      <c r="A13" s="45"/>
      <c r="B13" s="6"/>
      <c r="G13" s="65"/>
      <c r="H13" s="4"/>
      <c r="I13" s="65"/>
    </row>
    <row r="14" spans="1:9" s="3" customFormat="1" ht="12.75">
      <c r="A14" s="43" t="s">
        <v>92</v>
      </c>
      <c r="B14" s="6"/>
      <c r="G14" s="65">
        <v>63302</v>
      </c>
      <c r="H14" s="4"/>
      <c r="I14" s="15">
        <v>61707</v>
      </c>
    </row>
    <row r="15" spans="1:9" s="3" customFormat="1" ht="12.75">
      <c r="A15" s="43"/>
      <c r="B15" s="6"/>
      <c r="G15" s="65"/>
      <c r="H15" s="4"/>
      <c r="I15" s="15"/>
    </row>
    <row r="16" spans="1:9" s="3" customFormat="1" ht="12.75">
      <c r="A16" s="43" t="s">
        <v>151</v>
      </c>
      <c r="B16" s="6"/>
      <c r="G16" s="65">
        <v>324</v>
      </c>
      <c r="H16" s="4"/>
      <c r="I16" s="15">
        <v>324</v>
      </c>
    </row>
    <row r="17" spans="1:9" s="3" customFormat="1" ht="12.75">
      <c r="A17" s="45"/>
      <c r="B17" s="6"/>
      <c r="G17" s="65"/>
      <c r="H17" s="4"/>
      <c r="I17" s="65"/>
    </row>
    <row r="18" spans="1:9" s="3" customFormat="1" ht="12.75">
      <c r="A18" s="44" t="s">
        <v>93</v>
      </c>
      <c r="B18" s="6"/>
      <c r="G18" s="95"/>
      <c r="H18" s="4"/>
      <c r="I18" s="95"/>
    </row>
    <row r="19" spans="1:9" s="3" customFormat="1" ht="12.75">
      <c r="A19" s="43" t="s">
        <v>94</v>
      </c>
      <c r="B19" s="6"/>
      <c r="G19" s="96">
        <v>93876</v>
      </c>
      <c r="H19" s="4"/>
      <c r="I19" s="96">
        <v>92157</v>
      </c>
    </row>
    <row r="20" spans="1:9" s="3" customFormat="1" ht="12.75">
      <c r="A20" s="43" t="s">
        <v>95</v>
      </c>
      <c r="B20" s="6"/>
      <c r="G20" s="96">
        <v>15432</v>
      </c>
      <c r="H20" s="4"/>
      <c r="I20" s="96">
        <v>18907</v>
      </c>
    </row>
    <row r="21" spans="1:9" s="3" customFormat="1" ht="12.75">
      <c r="A21" s="43" t="s">
        <v>96</v>
      </c>
      <c r="B21" s="6"/>
      <c r="G21" s="96">
        <v>11858</v>
      </c>
      <c r="H21" s="4"/>
      <c r="I21" s="96">
        <v>8910</v>
      </c>
    </row>
    <row r="22" spans="1:9" s="3" customFormat="1" ht="12.75">
      <c r="A22" s="43" t="s">
        <v>97</v>
      </c>
      <c r="B22" s="6"/>
      <c r="G22" s="96">
        <v>27746</v>
      </c>
      <c r="H22" s="4"/>
      <c r="I22" s="96">
        <v>3965</v>
      </c>
    </row>
    <row r="23" spans="1:9" s="3" customFormat="1" ht="12.75">
      <c r="A23" s="45"/>
      <c r="B23" s="6"/>
      <c r="G23" s="97">
        <f>SUM(G19:G22)</f>
        <v>148912</v>
      </c>
      <c r="H23" s="4"/>
      <c r="I23" s="97">
        <f>SUM(I19:I22)</f>
        <v>123939</v>
      </c>
    </row>
    <row r="24" spans="1:9" s="3" customFormat="1" ht="12.75">
      <c r="A24" s="45"/>
      <c r="B24" s="6"/>
      <c r="G24" s="96"/>
      <c r="H24" s="4"/>
      <c r="I24" s="96"/>
    </row>
    <row r="25" spans="1:9" s="3" customFormat="1" ht="12.75">
      <c r="A25" s="44" t="s">
        <v>98</v>
      </c>
      <c r="B25" s="6"/>
      <c r="G25" s="96"/>
      <c r="H25" s="4"/>
      <c r="I25" s="96"/>
    </row>
    <row r="26" spans="1:9" s="3" customFormat="1" ht="12.75">
      <c r="A26" s="43" t="s">
        <v>99</v>
      </c>
      <c r="B26" s="6"/>
      <c r="G26" s="96">
        <v>2508</v>
      </c>
      <c r="H26" s="4"/>
      <c r="I26" s="96">
        <v>9996</v>
      </c>
    </row>
    <row r="27" spans="1:9" s="3" customFormat="1" ht="12.75">
      <c r="A27" s="43" t="s">
        <v>100</v>
      </c>
      <c r="B27" s="6"/>
      <c r="G27" s="96">
        <v>4371</v>
      </c>
      <c r="H27" s="4"/>
      <c r="I27" s="96">
        <v>6411</v>
      </c>
    </row>
    <row r="28" spans="1:9" s="3" customFormat="1" ht="12.75">
      <c r="A28" s="43" t="s">
        <v>101</v>
      </c>
      <c r="B28" s="6"/>
      <c r="G28" s="96">
        <v>1912</v>
      </c>
      <c r="H28" s="4"/>
      <c r="I28" s="96">
        <v>2824</v>
      </c>
    </row>
    <row r="29" spans="1:9" s="3" customFormat="1" ht="12.75">
      <c r="A29" s="43" t="s">
        <v>102</v>
      </c>
      <c r="B29" s="6"/>
      <c r="E29" s="3" t="s">
        <v>150</v>
      </c>
      <c r="G29" s="96">
        <v>63692</v>
      </c>
      <c r="H29" s="4"/>
      <c r="I29" s="96">
        <v>57859</v>
      </c>
    </row>
    <row r="30" spans="1:9" s="3" customFormat="1" ht="12.75">
      <c r="A30" s="43" t="s">
        <v>103</v>
      </c>
      <c r="B30" s="6"/>
      <c r="G30" s="96">
        <v>537</v>
      </c>
      <c r="H30" s="4"/>
      <c r="I30" s="96">
        <v>424</v>
      </c>
    </row>
    <row r="31" spans="1:9" s="3" customFormat="1" ht="12.75">
      <c r="A31" s="45"/>
      <c r="B31" s="6"/>
      <c r="G31" s="46">
        <f>SUM(G26:G30)</f>
        <v>73020</v>
      </c>
      <c r="H31" s="4"/>
      <c r="I31" s="97">
        <f>SUM(I26:I30)</f>
        <v>77514</v>
      </c>
    </row>
    <row r="32" spans="7:12" ht="12.75">
      <c r="G32" s="98"/>
      <c r="I32" s="98"/>
      <c r="L32" s="3"/>
    </row>
    <row r="33" spans="1:12" ht="12.75">
      <c r="A33" s="44" t="s">
        <v>104</v>
      </c>
      <c r="G33" s="68">
        <f>G23-G31</f>
        <v>75892</v>
      </c>
      <c r="I33" s="68">
        <f>I23-I31</f>
        <v>46425</v>
      </c>
      <c r="L33" s="3"/>
    </row>
    <row r="34" spans="7:12" ht="12.75">
      <c r="G34" s="68"/>
      <c r="I34" s="68"/>
      <c r="L34" s="3"/>
    </row>
    <row r="35" spans="7:12" ht="19.5" customHeight="1" thickBot="1">
      <c r="G35" s="9">
        <f>G14+G33+G16</f>
        <v>139518</v>
      </c>
      <c r="H35" s="9"/>
      <c r="I35" s="81">
        <f>I14+I33+I16</f>
        <v>108456</v>
      </c>
      <c r="L35" s="3"/>
    </row>
    <row r="36" spans="7:9" ht="13.5" thickTop="1">
      <c r="G36" s="68"/>
      <c r="I36" s="68"/>
    </row>
    <row r="37" spans="1:9" ht="12.75">
      <c r="A37" s="43" t="s">
        <v>105</v>
      </c>
      <c r="G37" s="68"/>
      <c r="I37" s="68"/>
    </row>
    <row r="38" spans="1:9" ht="12.75">
      <c r="A38" s="44" t="s">
        <v>106</v>
      </c>
      <c r="G38" s="68"/>
      <c r="I38" s="68"/>
    </row>
    <row r="39" spans="1:9" ht="12.75">
      <c r="A39" s="43" t="s">
        <v>25</v>
      </c>
      <c r="G39" s="15">
        <v>75000</v>
      </c>
      <c r="H39" s="15"/>
      <c r="I39" s="15">
        <v>75000</v>
      </c>
    </row>
    <row r="40" spans="1:9" ht="12.75">
      <c r="A40" s="43" t="s">
        <v>107</v>
      </c>
      <c r="G40" s="68">
        <v>22356</v>
      </c>
      <c r="I40" s="15">
        <v>25874</v>
      </c>
    </row>
    <row r="41" spans="7:9" ht="12.75">
      <c r="G41" s="66"/>
      <c r="I41" s="66"/>
    </row>
    <row r="42" spans="7:9" ht="12.75">
      <c r="G42" s="68">
        <f>SUM(G39:G41)</f>
        <v>97356</v>
      </c>
      <c r="I42" s="68">
        <f>SUM(I39:I41)</f>
        <v>100874</v>
      </c>
    </row>
    <row r="43" spans="7:12" ht="12.75">
      <c r="G43" s="68"/>
      <c r="I43" s="68"/>
      <c r="L43" s="86"/>
    </row>
    <row r="44" spans="1:9" ht="12.75">
      <c r="A44" s="44" t="s">
        <v>108</v>
      </c>
      <c r="G44" s="99"/>
      <c r="I44" s="99"/>
    </row>
    <row r="45" spans="1:9" ht="12.75">
      <c r="A45" s="43" t="s">
        <v>109</v>
      </c>
      <c r="E45" s="3" t="s">
        <v>150</v>
      </c>
      <c r="G45" s="100">
        <v>37654</v>
      </c>
      <c r="I45" s="100">
        <v>3089</v>
      </c>
    </row>
    <row r="46" spans="1:9" ht="12.75">
      <c r="A46" s="43" t="s">
        <v>110</v>
      </c>
      <c r="G46" s="98">
        <v>4508</v>
      </c>
      <c r="I46" s="98">
        <v>4493</v>
      </c>
    </row>
    <row r="47" spans="7:9" ht="12.75">
      <c r="G47" s="101">
        <f>SUM(G45:G46)</f>
        <v>42162</v>
      </c>
      <c r="I47" s="101">
        <f>SUM(I45:I46)</f>
        <v>7582</v>
      </c>
    </row>
    <row r="48" spans="7:9" ht="12.75">
      <c r="G48" s="68"/>
      <c r="I48" s="68"/>
    </row>
    <row r="49" spans="7:9" ht="19.5" customHeight="1" thickBot="1">
      <c r="G49" s="81">
        <f>G42+G47</f>
        <v>139518</v>
      </c>
      <c r="I49" s="81">
        <f>I42+I47</f>
        <v>108456</v>
      </c>
    </row>
    <row r="50" spans="7:9" ht="13.5" thickTop="1">
      <c r="G50" s="68"/>
      <c r="I50" s="68"/>
    </row>
    <row r="51" spans="1:9" ht="12.75">
      <c r="A51" s="43" t="s">
        <v>111</v>
      </c>
      <c r="G51" s="102">
        <f>(G42-G16)/150000</f>
        <v>0.64688</v>
      </c>
      <c r="I51" s="102">
        <f>(I42-I16)/150000</f>
        <v>0.6703333333333333</v>
      </c>
    </row>
    <row r="52" spans="7:9" ht="12.75">
      <c r="G52" s="102"/>
      <c r="I52" s="68"/>
    </row>
    <row r="53" spans="7:9" ht="12.75">
      <c r="G53" s="102"/>
      <c r="I53" s="68"/>
    </row>
    <row r="54" spans="7:9" ht="12.75">
      <c r="G54" s="102"/>
      <c r="I54" s="68"/>
    </row>
    <row r="55" ht="12.75">
      <c r="A55" s="45" t="s">
        <v>132</v>
      </c>
    </row>
    <row r="56" spans="1:11" ht="27.75" customHeight="1">
      <c r="A56" s="151" t="s">
        <v>239</v>
      </c>
      <c r="B56" s="151"/>
      <c r="C56" s="151"/>
      <c r="D56" s="151"/>
      <c r="E56" s="151"/>
      <c r="F56" s="151"/>
      <c r="G56" s="151"/>
      <c r="H56" s="151"/>
      <c r="I56" s="151"/>
      <c r="J56" s="89"/>
      <c r="K56" s="89"/>
    </row>
    <row r="58" spans="1:11" ht="30" customHeight="1">
      <c r="A58" s="150" t="s">
        <v>240</v>
      </c>
      <c r="B58" s="150"/>
      <c r="C58" s="150"/>
      <c r="D58" s="150"/>
      <c r="E58" s="150"/>
      <c r="F58" s="150"/>
      <c r="G58" s="150"/>
      <c r="H58" s="150"/>
      <c r="I58" s="150"/>
      <c r="J58" s="88"/>
      <c r="K58" s="88"/>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0">
      <selection activeCell="B46" sqref="B46"/>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3" t="str">
        <f>CCBS!A1</f>
        <v>HYTEX INTEGRATED BERHAD</v>
      </c>
    </row>
    <row r="3" ht="12.75">
      <c r="A3" s="26" t="str">
        <f>CCBS!A3</f>
        <v>Quarterly report on results for the 1st quarter ended 30 June 2005. The figures have not been audited.</v>
      </c>
    </row>
    <row r="5" ht="12.75">
      <c r="A5" s="1" t="s">
        <v>141</v>
      </c>
    </row>
    <row r="6" ht="12.75">
      <c r="L6" s="8"/>
    </row>
    <row r="7" spans="7:13" ht="12.75">
      <c r="G7" s="152" t="s">
        <v>29</v>
      </c>
      <c r="H7" s="153"/>
      <c r="I7" s="153"/>
      <c r="J7" s="153"/>
      <c r="K7" s="154"/>
      <c r="L7" s="30"/>
      <c r="M7" s="32" t="s">
        <v>30</v>
      </c>
    </row>
    <row r="8" spans="4:13" s="29" customFormat="1" ht="54.75" customHeight="1">
      <c r="D8" s="29" t="s">
        <v>145</v>
      </c>
      <c r="E8" s="29" t="s">
        <v>25</v>
      </c>
      <c r="G8" s="29" t="s">
        <v>26</v>
      </c>
      <c r="I8" s="29" t="s">
        <v>27</v>
      </c>
      <c r="K8" s="29" t="s">
        <v>28</v>
      </c>
      <c r="L8" s="31"/>
      <c r="M8" s="29" t="s">
        <v>159</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3" t="s">
        <v>241</v>
      </c>
      <c r="E11" s="1">
        <v>75000</v>
      </c>
      <c r="G11" s="1">
        <v>10365</v>
      </c>
      <c r="I11" s="14">
        <v>0</v>
      </c>
      <c r="K11" s="14">
        <v>-1</v>
      </c>
      <c r="M11" s="14">
        <v>15510</v>
      </c>
    </row>
    <row r="13" ht="12.75">
      <c r="A13" s="2" t="s">
        <v>177</v>
      </c>
    </row>
    <row r="14" spans="9:13" ht="12.75">
      <c r="I14" s="15"/>
      <c r="J14" s="15"/>
      <c r="K14" s="15"/>
      <c r="L14" s="15"/>
      <c r="M14" s="15"/>
    </row>
    <row r="15" spans="2:13" ht="12.75">
      <c r="B15" s="2" t="s">
        <v>127</v>
      </c>
      <c r="E15" s="15">
        <v>0</v>
      </c>
      <c r="F15" s="15"/>
      <c r="G15" s="15">
        <v>0</v>
      </c>
      <c r="H15" s="15"/>
      <c r="I15" s="15">
        <v>0</v>
      </c>
      <c r="J15" s="15"/>
      <c r="K15" s="15">
        <v>222</v>
      </c>
      <c r="L15" s="15"/>
      <c r="M15" s="15">
        <v>0</v>
      </c>
    </row>
    <row r="16" spans="2:13" ht="12.75">
      <c r="B16" s="2"/>
      <c r="E16" s="15"/>
      <c r="F16" s="15"/>
      <c r="G16" s="15"/>
      <c r="H16" s="15"/>
      <c r="I16" s="15"/>
      <c r="J16" s="15"/>
      <c r="K16" s="15"/>
      <c r="L16" s="15"/>
      <c r="M16" s="15"/>
    </row>
    <row r="17" spans="2:13" ht="12.75">
      <c r="B17" s="2" t="s">
        <v>126</v>
      </c>
      <c r="E17" s="15">
        <v>0</v>
      </c>
      <c r="F17" s="15"/>
      <c r="G17" s="15">
        <v>0</v>
      </c>
      <c r="H17" s="15"/>
      <c r="I17" s="15">
        <v>0</v>
      </c>
      <c r="J17" s="15"/>
      <c r="K17" s="15">
        <v>0</v>
      </c>
      <c r="L17" s="15"/>
      <c r="M17" s="15">
        <v>0</v>
      </c>
    </row>
    <row r="18" spans="5:13" ht="12.75">
      <c r="E18" s="15"/>
      <c r="F18" s="15"/>
      <c r="G18" s="15"/>
      <c r="H18" s="15"/>
      <c r="I18" s="15"/>
      <c r="J18" s="15"/>
      <c r="K18" s="15"/>
      <c r="L18" s="15"/>
      <c r="M18" s="15"/>
    </row>
    <row r="19" spans="2:13" ht="12.75">
      <c r="B19" s="2" t="s">
        <v>270</v>
      </c>
      <c r="E19" s="15">
        <v>0</v>
      </c>
      <c r="F19" s="15"/>
      <c r="G19" s="15">
        <v>0</v>
      </c>
      <c r="H19" s="15"/>
      <c r="I19" s="15">
        <v>0</v>
      </c>
      <c r="J19" s="15"/>
      <c r="K19" s="15">
        <v>0</v>
      </c>
      <c r="L19" s="15"/>
      <c r="M19" s="15">
        <f>CCIS!K33</f>
        <v>-3740</v>
      </c>
    </row>
    <row r="20" spans="2:13" ht="12.75">
      <c r="B20" s="2"/>
      <c r="E20" s="15"/>
      <c r="F20" s="15"/>
      <c r="G20" s="15"/>
      <c r="H20" s="15"/>
      <c r="I20" s="15"/>
      <c r="J20" s="15"/>
      <c r="K20" s="15"/>
      <c r="L20" s="15"/>
      <c r="M20" s="15"/>
    </row>
    <row r="21" spans="2:13" ht="12.75">
      <c r="B21" s="76" t="s">
        <v>131</v>
      </c>
      <c r="E21" s="15">
        <v>0</v>
      </c>
      <c r="F21" s="15"/>
      <c r="G21" s="15">
        <v>0</v>
      </c>
      <c r="H21" s="15"/>
      <c r="I21" s="15">
        <v>0</v>
      </c>
      <c r="J21" s="15"/>
      <c r="K21" s="15">
        <v>0</v>
      </c>
      <c r="L21" s="15"/>
      <c r="M21" s="15">
        <v>0</v>
      </c>
    </row>
    <row r="22" spans="5:13" ht="12.75">
      <c r="E22" s="15"/>
      <c r="F22" s="15"/>
      <c r="G22" s="15"/>
      <c r="H22" s="15"/>
      <c r="I22" s="15"/>
      <c r="J22" s="15"/>
      <c r="K22" s="15"/>
      <c r="L22" s="15"/>
      <c r="M22" s="15"/>
    </row>
    <row r="23" spans="1:13" ht="13.5" thickBot="1">
      <c r="A23" s="23" t="s">
        <v>242</v>
      </c>
      <c r="E23" s="9">
        <f>SUM(E11:E22)</f>
        <v>75000</v>
      </c>
      <c r="G23" s="9">
        <f>SUM(G11:G22)</f>
        <v>10365</v>
      </c>
      <c r="I23" s="9">
        <f>SUM(I11:I22)</f>
        <v>0</v>
      </c>
      <c r="K23" s="9">
        <f>SUM(K11:K22)</f>
        <v>221</v>
      </c>
      <c r="M23" s="9">
        <f>SUM(M11:M22)</f>
        <v>11770</v>
      </c>
    </row>
    <row r="24" ht="13.5" thickTop="1"/>
    <row r="26" spans="5:13" ht="12.75">
      <c r="E26" s="3"/>
      <c r="F26" s="3"/>
      <c r="G26" s="3"/>
      <c r="H26" s="3"/>
      <c r="I26" s="3"/>
      <c r="J26" s="3"/>
      <c r="K26" s="3"/>
      <c r="L26" s="3"/>
      <c r="M26" s="3"/>
    </row>
    <row r="27" ht="12.75">
      <c r="A27" s="23" t="s">
        <v>152</v>
      </c>
    </row>
    <row r="29" spans="1:13" ht="12.75">
      <c r="A29" s="2" t="s">
        <v>243</v>
      </c>
      <c r="E29" s="1">
        <v>75000</v>
      </c>
      <c r="G29" s="1">
        <v>10365</v>
      </c>
      <c r="I29" s="1">
        <v>1312</v>
      </c>
      <c r="K29" s="1">
        <v>-9</v>
      </c>
      <c r="M29" s="1">
        <v>12593</v>
      </c>
    </row>
    <row r="31" spans="2:13" ht="12.75">
      <c r="B31" s="2" t="s">
        <v>127</v>
      </c>
      <c r="E31" s="1">
        <v>0</v>
      </c>
      <c r="G31" s="1">
        <v>0</v>
      </c>
      <c r="I31" s="1">
        <v>0</v>
      </c>
      <c r="K31" s="1">
        <v>-10</v>
      </c>
      <c r="M31" s="1">
        <v>0</v>
      </c>
    </row>
    <row r="32" ht="12.75">
      <c r="B32" s="2"/>
    </row>
    <row r="33" spans="2:13" ht="12.75">
      <c r="B33" s="2" t="s">
        <v>126</v>
      </c>
      <c r="E33" s="1">
        <v>0</v>
      </c>
      <c r="G33" s="1">
        <v>0</v>
      </c>
      <c r="I33" s="1">
        <v>-984</v>
      </c>
      <c r="K33" s="1">
        <v>0</v>
      </c>
      <c r="M33" s="1">
        <v>0</v>
      </c>
    </row>
    <row r="35" spans="2:13" ht="12.75">
      <c r="B35" s="2" t="s">
        <v>270</v>
      </c>
      <c r="E35" s="1">
        <v>0</v>
      </c>
      <c r="G35" s="1">
        <v>0</v>
      </c>
      <c r="I35" s="1">
        <v>0</v>
      </c>
      <c r="K35" s="1">
        <v>0</v>
      </c>
      <c r="M35" s="1">
        <v>507</v>
      </c>
    </row>
    <row r="36" ht="12.75">
      <c r="B36" s="2"/>
    </row>
    <row r="37" spans="2:13" ht="12.75">
      <c r="B37" s="2" t="s">
        <v>131</v>
      </c>
      <c r="E37" s="1">
        <v>0</v>
      </c>
      <c r="G37" s="1">
        <v>0</v>
      </c>
      <c r="I37" s="1">
        <v>0</v>
      </c>
      <c r="K37" s="1">
        <v>0</v>
      </c>
      <c r="M37" s="1">
        <v>0</v>
      </c>
    </row>
    <row r="39" spans="1:13" ht="13.5" thickBot="1">
      <c r="A39" s="23" t="s">
        <v>244</v>
      </c>
      <c r="E39" s="9">
        <f>SUM(E27:E38)</f>
        <v>75000</v>
      </c>
      <c r="G39" s="9">
        <f>SUM(G27:G38)</f>
        <v>10365</v>
      </c>
      <c r="I39" s="9">
        <f>SUM(I27:I38)</f>
        <v>328</v>
      </c>
      <c r="K39" s="9">
        <f>SUM(K27:K38)</f>
        <v>-19</v>
      </c>
      <c r="M39" s="9">
        <f>SUM(M27:M38)</f>
        <v>13100</v>
      </c>
    </row>
    <row r="40" ht="13.5" thickTop="1"/>
    <row r="41" ht="16.5" customHeight="1"/>
    <row r="42" spans="1:13" ht="37.5" customHeight="1">
      <c r="A42" s="155" t="s">
        <v>245</v>
      </c>
      <c r="B42" s="155"/>
      <c r="C42" s="155"/>
      <c r="D42" s="155"/>
      <c r="E42" s="155"/>
      <c r="F42" s="155"/>
      <c r="G42" s="155"/>
      <c r="H42" s="155"/>
      <c r="I42" s="155"/>
      <c r="J42" s="155"/>
      <c r="K42" s="155"/>
      <c r="L42" s="155"/>
      <c r="M42" s="155"/>
    </row>
  </sheetData>
  <mergeCells count="2">
    <mergeCell ref="G7:K7"/>
    <mergeCell ref="A42:M42"/>
  </mergeCells>
  <printOptions/>
  <pageMargins left="0.33" right="0.24"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tabSelected="1" zoomScale="85" zoomScaleNormal="85" workbookViewId="0" topLeftCell="A1">
      <selection activeCell="K28" sqref="K28"/>
    </sheetView>
  </sheetViews>
  <sheetFormatPr defaultColWidth="9.140625" defaultRowHeight="12.75"/>
  <cols>
    <col min="1" max="1" width="4.421875" style="1" customWidth="1"/>
    <col min="2" max="5" width="9.140625" style="1" customWidth="1"/>
    <col min="6" max="6" width="17.7109375" style="1" customWidth="1"/>
    <col min="7" max="7" width="11.7109375" style="79" customWidth="1"/>
    <col min="8" max="8" width="2.57421875" style="15" customWidth="1"/>
    <col min="9" max="9" width="11.7109375" style="15" customWidth="1"/>
    <col min="10" max="11" width="9.140625" style="15" customWidth="1"/>
    <col min="12" max="16384" width="9.140625" style="1" customWidth="1"/>
  </cols>
  <sheetData>
    <row r="1" ht="12.75">
      <c r="A1" s="23" t="str">
        <f>CCSCE!A1</f>
        <v>HYTEX INTEGRATED BERHAD</v>
      </c>
    </row>
    <row r="3" ht="12.75">
      <c r="A3" s="26" t="str">
        <f>CCSCE!A3</f>
        <v>Quarterly report on results for the 1st quarter ended 30 June 2005. The figures have not been audited.</v>
      </c>
    </row>
    <row r="5" ht="12.75">
      <c r="A5" s="2" t="s">
        <v>31</v>
      </c>
    </row>
    <row r="6" spans="9:11" ht="12.75">
      <c r="I6" s="77"/>
      <c r="J6" s="77"/>
      <c r="K6" s="77"/>
    </row>
    <row r="7" spans="7:11" s="29" customFormat="1" ht="38.25">
      <c r="G7" s="114" t="s">
        <v>246</v>
      </c>
      <c r="H7" s="78"/>
      <c r="I7" s="114" t="s">
        <v>256</v>
      </c>
      <c r="J7" s="65"/>
      <c r="K7" s="65"/>
    </row>
    <row r="8" spans="7:11" ht="12.75">
      <c r="G8" s="115" t="s">
        <v>23</v>
      </c>
      <c r="I8" s="64" t="s">
        <v>23</v>
      </c>
      <c r="J8" s="65"/>
      <c r="K8" s="65"/>
    </row>
    <row r="9" spans="9:11" ht="12.75">
      <c r="I9" s="64"/>
      <c r="J9" s="65"/>
      <c r="K9" s="65"/>
    </row>
    <row r="10" spans="1:11" ht="12.75">
      <c r="A10" s="2" t="s">
        <v>258</v>
      </c>
      <c r="G10" s="118">
        <v>-3186</v>
      </c>
      <c r="I10" s="26">
        <v>895</v>
      </c>
      <c r="J10" s="20"/>
      <c r="K10" s="20"/>
    </row>
    <row r="11" spans="9:11" ht="12.75">
      <c r="I11" s="26"/>
      <c r="J11" s="65"/>
      <c r="K11" s="65"/>
    </row>
    <row r="12" spans="2:9" ht="12.75">
      <c r="B12" s="1" t="s">
        <v>80</v>
      </c>
      <c r="G12" s="79">
        <v>2527</v>
      </c>
      <c r="I12" s="26">
        <v>1656</v>
      </c>
    </row>
    <row r="13" spans="2:9" ht="12.75">
      <c r="B13" s="1" t="s">
        <v>122</v>
      </c>
      <c r="G13" s="79">
        <v>-11632</v>
      </c>
      <c r="I13" s="26">
        <v>-6590</v>
      </c>
    </row>
    <row r="14" spans="2:9" ht="12.75">
      <c r="B14" s="1" t="s">
        <v>81</v>
      </c>
      <c r="G14" s="79">
        <v>-426</v>
      </c>
      <c r="I14" s="26">
        <v>-910</v>
      </c>
    </row>
    <row r="15" spans="7:9" ht="12.75">
      <c r="G15" s="103"/>
      <c r="I15" s="66"/>
    </row>
    <row r="16" spans="1:9" ht="12.75">
      <c r="A16" s="1" t="s">
        <v>178</v>
      </c>
      <c r="G16" s="104">
        <f>SUM(G10:G15)</f>
        <v>-12717</v>
      </c>
      <c r="I16" s="80">
        <f>SUM(I10:I15)</f>
        <v>-4949</v>
      </c>
    </row>
    <row r="18" ht="12.75">
      <c r="A18" s="1" t="s">
        <v>82</v>
      </c>
    </row>
    <row r="19" spans="2:9" ht="12.75">
      <c r="B19" s="1" t="s">
        <v>85</v>
      </c>
      <c r="G19" s="79">
        <v>-3387</v>
      </c>
      <c r="I19" s="26">
        <v>-2847</v>
      </c>
    </row>
    <row r="21" spans="1:9" ht="12.75">
      <c r="A21" s="2" t="s">
        <v>232</v>
      </c>
      <c r="G21" s="104">
        <f>SUM(G19:G20)</f>
        <v>-3387</v>
      </c>
      <c r="I21" s="80">
        <f>SUM(I19:I20)</f>
        <v>-2847</v>
      </c>
    </row>
    <row r="23" ht="12.75">
      <c r="A23" s="1" t="s">
        <v>83</v>
      </c>
    </row>
    <row r="24" spans="2:9" ht="12.75">
      <c r="B24" s="1" t="s">
        <v>84</v>
      </c>
      <c r="G24" s="79">
        <v>34263</v>
      </c>
      <c r="I24" s="1">
        <v>3246</v>
      </c>
    </row>
    <row r="25" spans="2:9" ht="12.75">
      <c r="B25" s="1" t="s">
        <v>123</v>
      </c>
      <c r="G25" s="79">
        <v>-735</v>
      </c>
      <c r="I25" s="26">
        <v>-598</v>
      </c>
    </row>
    <row r="27" spans="1:9" ht="12.75">
      <c r="A27" s="2" t="s">
        <v>233</v>
      </c>
      <c r="G27" s="104">
        <f>SUM(G24:G26)</f>
        <v>33528</v>
      </c>
      <c r="I27" s="80">
        <f>SUM(I24:I26)</f>
        <v>2648</v>
      </c>
    </row>
    <row r="29" spans="1:9" ht="12.75">
      <c r="A29" s="1" t="s">
        <v>128</v>
      </c>
      <c r="G29" s="79">
        <f>G16+G21+G27</f>
        <v>17424</v>
      </c>
      <c r="I29" s="15">
        <f>I16+I21+I27</f>
        <v>-5148</v>
      </c>
    </row>
    <row r="30" spans="1:9" ht="12.75">
      <c r="A30" s="1" t="s">
        <v>129</v>
      </c>
      <c r="G30" s="79">
        <v>222</v>
      </c>
      <c r="I30" s="1">
        <v>-10</v>
      </c>
    </row>
    <row r="31" spans="1:9" ht="12.75">
      <c r="A31" s="1" t="s">
        <v>130</v>
      </c>
      <c r="G31" s="79">
        <v>2331</v>
      </c>
      <c r="I31" s="1">
        <v>-2492</v>
      </c>
    </row>
    <row r="33" spans="1:9" ht="13.5" thickBot="1">
      <c r="A33" s="1" t="s">
        <v>153</v>
      </c>
      <c r="G33" s="116">
        <f>SUM(G29:G32)</f>
        <v>19977</v>
      </c>
      <c r="I33" s="81">
        <f>SUM(I29:I32)</f>
        <v>-7650</v>
      </c>
    </row>
    <row r="34" ht="13.5" thickTop="1"/>
    <row r="35" spans="1:13" ht="12.75">
      <c r="A35" s="92"/>
      <c r="B35" s="94"/>
      <c r="C35" s="93"/>
      <c r="D35" s="93"/>
      <c r="E35" s="93"/>
      <c r="F35" s="93"/>
      <c r="G35" s="117"/>
      <c r="H35" s="87"/>
      <c r="I35" s="87"/>
      <c r="J35" s="87"/>
      <c r="K35" s="87"/>
      <c r="L35" s="93"/>
      <c r="M35" s="93"/>
    </row>
    <row r="36" spans="1:11" ht="29.25" customHeight="1">
      <c r="A36" s="156" t="s">
        <v>247</v>
      </c>
      <c r="B36" s="156"/>
      <c r="C36" s="156"/>
      <c r="D36" s="156"/>
      <c r="E36" s="156"/>
      <c r="F36" s="156"/>
      <c r="G36" s="156"/>
      <c r="H36" s="156"/>
      <c r="I36" s="156"/>
      <c r="J36" s="156"/>
      <c r="K36" s="156"/>
    </row>
    <row r="39" spans="1:9" ht="15">
      <c r="A39" s="157"/>
      <c r="B39" s="157"/>
      <c r="C39" s="8"/>
      <c r="D39" s="8"/>
      <c r="E39" s="8"/>
      <c r="F39" s="8"/>
      <c r="G39" s="125"/>
      <c r="H39" s="111"/>
      <c r="I39" s="125"/>
    </row>
    <row r="40" spans="1:9" ht="12.75">
      <c r="A40" s="8"/>
      <c r="B40" s="8"/>
      <c r="C40" s="8"/>
      <c r="D40" s="8"/>
      <c r="E40" s="8"/>
      <c r="F40" s="8"/>
      <c r="G40" s="126"/>
      <c r="H40" s="68"/>
      <c r="I40" s="68"/>
    </row>
    <row r="41" spans="1:9" ht="12.75">
      <c r="A41" s="127"/>
      <c r="B41" s="8"/>
      <c r="C41" s="8"/>
      <c r="D41" s="8"/>
      <c r="E41" s="8"/>
      <c r="F41" s="8"/>
      <c r="G41" s="126"/>
      <c r="H41" s="68"/>
      <c r="I41" s="68"/>
    </row>
    <row r="42" spans="1:9" ht="12.75">
      <c r="A42" s="127"/>
      <c r="B42" s="8"/>
      <c r="C42" s="8"/>
      <c r="D42" s="8"/>
      <c r="E42" s="8"/>
      <c r="F42" s="8"/>
      <c r="G42" s="126"/>
      <c r="H42" s="68"/>
      <c r="I42" s="68"/>
    </row>
    <row r="43" spans="1:9" ht="12.75">
      <c r="A43" s="127"/>
      <c r="B43" s="8"/>
      <c r="C43" s="8"/>
      <c r="D43" s="8"/>
      <c r="E43" s="8"/>
      <c r="F43" s="8"/>
      <c r="G43" s="126"/>
      <c r="H43" s="68"/>
      <c r="I43" s="68"/>
    </row>
    <row r="44" spans="1:9" ht="12.75">
      <c r="A44" s="8"/>
      <c r="B44" s="8"/>
      <c r="C44" s="8"/>
      <c r="D44" s="8"/>
      <c r="E44" s="8"/>
      <c r="F44" s="8"/>
      <c r="G44" s="126"/>
      <c r="H44" s="68"/>
      <c r="I44" s="68"/>
    </row>
  </sheetData>
  <mergeCells count="2">
    <mergeCell ref="A36:K36"/>
    <mergeCell ref="A39:B39"/>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M184"/>
  <sheetViews>
    <sheetView zoomScale="85" zoomScaleNormal="85" zoomScaleSheetLayoutView="85" workbookViewId="0" topLeftCell="A116">
      <selection activeCell="B141" sqref="B141"/>
    </sheetView>
  </sheetViews>
  <sheetFormatPr defaultColWidth="9.140625" defaultRowHeight="12.75"/>
  <cols>
    <col min="1" max="1" width="4.140625" style="10" customWidth="1"/>
    <col min="2" max="2" width="7.140625" style="0" customWidth="1"/>
    <col min="3" max="3" width="9.00390625" style="0" customWidth="1"/>
    <col min="5" max="5" width="10.8515625" style="0" customWidth="1"/>
    <col min="6" max="6" width="13.7109375" style="0" customWidth="1"/>
    <col min="7" max="7" width="12.140625" style="0" customWidth="1"/>
    <col min="8" max="8" width="13.71093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2" t="str">
        <f>CCCFS!A1</f>
        <v>HYTEX INTEGRATED BERHAD</v>
      </c>
    </row>
    <row r="3" s="21" customFormat="1" ht="12.75">
      <c r="A3" s="27" t="str">
        <f>CCCFS!A3</f>
        <v>Quarterly report on results for the 1st quarter ended 30 June 2005. The figures have not been audited.</v>
      </c>
    </row>
    <row r="5" ht="12.75">
      <c r="A5" s="24" t="s">
        <v>172</v>
      </c>
    </row>
    <row r="7" spans="1:2" ht="12.75">
      <c r="A7" s="10" t="s">
        <v>35</v>
      </c>
      <c r="B7" s="11" t="s">
        <v>32</v>
      </c>
    </row>
    <row r="8" spans="2:10" ht="66.75" customHeight="1">
      <c r="B8" s="162" t="s">
        <v>248</v>
      </c>
      <c r="C8" s="162"/>
      <c r="D8" s="162"/>
      <c r="E8" s="162"/>
      <c r="F8" s="162"/>
      <c r="G8" s="162"/>
      <c r="H8" s="162"/>
      <c r="I8" s="162"/>
      <c r="J8" s="162"/>
    </row>
    <row r="9" spans="2:10" ht="12.75">
      <c r="B9" s="12"/>
      <c r="C9" s="12"/>
      <c r="D9" s="12"/>
      <c r="E9" s="12"/>
      <c r="F9" s="12"/>
      <c r="G9" s="12"/>
      <c r="H9" s="12"/>
      <c r="I9" s="12"/>
      <c r="J9" s="12"/>
    </row>
    <row r="10" spans="1:2" ht="12.75">
      <c r="A10" s="10" t="s">
        <v>36</v>
      </c>
      <c r="B10" s="11" t="s">
        <v>33</v>
      </c>
    </row>
    <row r="11" spans="2:10" ht="17.25" customHeight="1">
      <c r="B11" s="163" t="s">
        <v>249</v>
      </c>
      <c r="C11" s="163"/>
      <c r="D11" s="163"/>
      <c r="E11" s="163"/>
      <c r="F11" s="163"/>
      <c r="G11" s="163"/>
      <c r="H11" s="163"/>
      <c r="I11" s="163"/>
      <c r="J11" s="163"/>
    </row>
    <row r="12" spans="2:10" ht="15" customHeight="1">
      <c r="B12" s="12"/>
      <c r="C12" s="12"/>
      <c r="D12" s="12"/>
      <c r="E12" s="12"/>
      <c r="F12" s="12"/>
      <c r="G12" s="12"/>
      <c r="H12" s="12"/>
      <c r="I12" s="12"/>
      <c r="J12" s="12"/>
    </row>
    <row r="13" spans="1:10" ht="14.25" customHeight="1">
      <c r="A13" s="10" t="s">
        <v>37</v>
      </c>
      <c r="B13" s="34" t="s">
        <v>22</v>
      </c>
      <c r="C13" s="12"/>
      <c r="D13" s="12"/>
      <c r="E13" s="12"/>
      <c r="F13" s="12"/>
      <c r="G13" s="12"/>
      <c r="H13" s="12"/>
      <c r="I13" s="12"/>
      <c r="J13" s="12"/>
    </row>
    <row r="14" spans="1:10" s="17" customFormat="1" ht="31.5" customHeight="1">
      <c r="A14" s="72"/>
      <c r="B14" s="163" t="s">
        <v>166</v>
      </c>
      <c r="C14" s="163"/>
      <c r="D14" s="163"/>
      <c r="E14" s="163"/>
      <c r="F14" s="163"/>
      <c r="G14" s="163"/>
      <c r="H14" s="163"/>
      <c r="I14" s="163"/>
      <c r="J14" s="163"/>
    </row>
    <row r="15" spans="1:10" s="17" customFormat="1" ht="10.5" customHeight="1">
      <c r="A15" s="72"/>
      <c r="B15" s="18"/>
      <c r="C15" s="18"/>
      <c r="D15" s="18"/>
      <c r="E15" s="18"/>
      <c r="F15" s="18"/>
      <c r="G15" s="18"/>
      <c r="H15" s="18"/>
      <c r="I15" s="18"/>
      <c r="J15" s="18"/>
    </row>
    <row r="16" spans="2:10" ht="30.75" customHeight="1">
      <c r="B16" s="159" t="s">
        <v>86</v>
      </c>
      <c r="C16" s="159"/>
      <c r="D16" s="159"/>
      <c r="E16" s="159"/>
      <c r="F16" s="159"/>
      <c r="G16" s="159"/>
      <c r="H16" s="159"/>
      <c r="I16" s="159"/>
      <c r="J16" s="159"/>
    </row>
    <row r="17" spans="2:10" ht="12.75">
      <c r="B17" s="17"/>
      <c r="C17" s="17"/>
      <c r="D17" s="17"/>
      <c r="E17" s="17"/>
      <c r="F17" s="17"/>
      <c r="G17" s="17"/>
      <c r="H17" s="17"/>
      <c r="I17" s="17"/>
      <c r="J17" s="17"/>
    </row>
    <row r="18" spans="1:10" ht="12.75">
      <c r="A18" s="10" t="s">
        <v>38</v>
      </c>
      <c r="B18" s="16" t="s">
        <v>34</v>
      </c>
      <c r="C18" s="17"/>
      <c r="D18" s="17"/>
      <c r="E18" s="17"/>
      <c r="F18" s="17"/>
      <c r="G18" s="17"/>
      <c r="H18" s="17"/>
      <c r="I18" s="17"/>
      <c r="J18" s="17"/>
    </row>
    <row r="19" spans="2:10" ht="30.75" customHeight="1">
      <c r="B19" s="163" t="s">
        <v>167</v>
      </c>
      <c r="C19" s="163"/>
      <c r="D19" s="163"/>
      <c r="E19" s="163"/>
      <c r="F19" s="163"/>
      <c r="G19" s="163"/>
      <c r="H19" s="163"/>
      <c r="I19" s="163"/>
      <c r="J19" s="163"/>
    </row>
    <row r="20" spans="2:10" ht="12.75" customHeight="1">
      <c r="B20" s="18"/>
      <c r="C20" s="18"/>
      <c r="D20" s="18"/>
      <c r="E20" s="18"/>
      <c r="F20" s="18"/>
      <c r="G20" s="18"/>
      <c r="H20" s="18"/>
      <c r="I20" s="18"/>
      <c r="J20" s="18"/>
    </row>
    <row r="21" spans="1:10" ht="13.5" customHeight="1">
      <c r="A21" s="10" t="s">
        <v>39</v>
      </c>
      <c r="B21" s="128" t="s">
        <v>40</v>
      </c>
      <c r="C21" s="18"/>
      <c r="D21" s="18"/>
      <c r="E21" s="18"/>
      <c r="F21" s="18"/>
      <c r="G21" s="18"/>
      <c r="H21" s="18"/>
      <c r="I21" s="18"/>
      <c r="J21" s="18"/>
    </row>
    <row r="22" spans="2:10" ht="32.25" customHeight="1">
      <c r="B22" s="163" t="s">
        <v>41</v>
      </c>
      <c r="C22" s="163"/>
      <c r="D22" s="163"/>
      <c r="E22" s="163"/>
      <c r="F22" s="163"/>
      <c r="G22" s="163"/>
      <c r="H22" s="163"/>
      <c r="I22" s="163"/>
      <c r="J22" s="163"/>
    </row>
    <row r="23" spans="2:10" ht="15" customHeight="1">
      <c r="B23" s="18"/>
      <c r="C23" s="18"/>
      <c r="D23" s="18"/>
      <c r="E23" s="18"/>
      <c r="F23" s="18"/>
      <c r="G23" s="18"/>
      <c r="H23" s="18"/>
      <c r="I23" s="18"/>
      <c r="J23" s="18"/>
    </row>
    <row r="24" spans="1:10" ht="15" customHeight="1">
      <c r="A24" s="10" t="s">
        <v>42</v>
      </c>
      <c r="B24" s="164" t="s">
        <v>43</v>
      </c>
      <c r="C24" s="164"/>
      <c r="D24" s="164"/>
      <c r="E24" s="164"/>
      <c r="F24" s="164"/>
      <c r="G24" s="164"/>
      <c r="H24" s="164"/>
      <c r="I24" s="164"/>
      <c r="J24" s="164"/>
    </row>
    <row r="25" spans="2:10" ht="30.75" customHeight="1">
      <c r="B25" s="163" t="s">
        <v>160</v>
      </c>
      <c r="C25" s="163"/>
      <c r="D25" s="163"/>
      <c r="E25" s="163"/>
      <c r="F25" s="163"/>
      <c r="G25" s="163"/>
      <c r="H25" s="163"/>
      <c r="I25" s="163"/>
      <c r="J25" s="163"/>
    </row>
    <row r="26" spans="2:10" ht="15" customHeight="1">
      <c r="B26" s="12"/>
      <c r="C26" s="12"/>
      <c r="D26" s="12"/>
      <c r="E26" s="12"/>
      <c r="F26" s="12"/>
      <c r="G26" s="12"/>
      <c r="H26" s="12"/>
      <c r="I26" s="12"/>
      <c r="J26" s="12"/>
    </row>
    <row r="27" spans="1:10" ht="15" customHeight="1">
      <c r="A27" s="10" t="s">
        <v>44</v>
      </c>
      <c r="B27" s="161" t="s">
        <v>135</v>
      </c>
      <c r="C27" s="161"/>
      <c r="D27" s="161"/>
      <c r="E27" s="161"/>
      <c r="F27" s="161"/>
      <c r="G27" s="161"/>
      <c r="H27" s="161"/>
      <c r="I27" s="161"/>
      <c r="J27" s="161"/>
    </row>
    <row r="28" spans="2:10" ht="17.25" customHeight="1">
      <c r="B28" s="163" t="s">
        <v>259</v>
      </c>
      <c r="C28" s="163"/>
      <c r="D28" s="163"/>
      <c r="E28" s="163"/>
      <c r="F28" s="163"/>
      <c r="G28" s="163"/>
      <c r="H28" s="163"/>
      <c r="I28" s="163"/>
      <c r="J28" s="163"/>
    </row>
    <row r="29" spans="2:10" ht="10.5" customHeight="1">
      <c r="B29" s="12"/>
      <c r="C29" s="12"/>
      <c r="D29" s="12"/>
      <c r="E29" s="12"/>
      <c r="F29" s="12"/>
      <c r="G29" s="12"/>
      <c r="H29" s="12"/>
      <c r="I29" s="12"/>
      <c r="J29" s="12"/>
    </row>
    <row r="30" spans="1:10" ht="15" customHeight="1">
      <c r="A30" s="10" t="s">
        <v>45</v>
      </c>
      <c r="B30" s="34" t="s">
        <v>161</v>
      </c>
      <c r="C30" s="19"/>
      <c r="D30" s="19"/>
      <c r="E30" s="19"/>
      <c r="F30" s="19"/>
      <c r="G30" s="12"/>
      <c r="H30" s="12"/>
      <c r="I30" s="12"/>
      <c r="J30" s="12"/>
    </row>
    <row r="31" spans="2:10" ht="15" customHeight="1">
      <c r="B31" s="33" t="s">
        <v>113</v>
      </c>
      <c r="C31" s="12"/>
      <c r="D31" s="12"/>
      <c r="E31" s="12"/>
      <c r="F31" s="12"/>
      <c r="G31" s="12"/>
      <c r="H31" s="12"/>
      <c r="I31" s="12"/>
      <c r="J31" s="12"/>
    </row>
    <row r="32" spans="2:12" ht="25.5">
      <c r="B32" s="12"/>
      <c r="C32" s="12"/>
      <c r="D32" s="12"/>
      <c r="E32" s="49" t="s">
        <v>118</v>
      </c>
      <c r="F32" s="49" t="s">
        <v>116</v>
      </c>
      <c r="G32" s="49" t="s">
        <v>119</v>
      </c>
      <c r="H32" s="28" t="s">
        <v>117</v>
      </c>
      <c r="I32" s="49" t="s">
        <v>120</v>
      </c>
      <c r="J32" s="28" t="s">
        <v>121</v>
      </c>
      <c r="K32" s="12"/>
      <c r="L32" s="12"/>
    </row>
    <row r="33" spans="1:10" ht="15" customHeight="1">
      <c r="A33" s="50"/>
      <c r="B33" s="48"/>
      <c r="C33" s="48"/>
      <c r="D33" s="48"/>
      <c r="E33" s="58" t="s">
        <v>23</v>
      </c>
      <c r="F33" s="58" t="s">
        <v>23</v>
      </c>
      <c r="G33" s="58" t="s">
        <v>23</v>
      </c>
      <c r="H33" s="58" t="s">
        <v>23</v>
      </c>
      <c r="I33" s="58" t="s">
        <v>23</v>
      </c>
      <c r="J33" s="58" t="s">
        <v>23</v>
      </c>
    </row>
    <row r="34" spans="1:10" ht="15" customHeight="1">
      <c r="A34" s="50"/>
      <c r="B34" s="48"/>
      <c r="C34" s="48"/>
      <c r="D34" s="48"/>
      <c r="E34" s="39"/>
      <c r="F34" s="39"/>
      <c r="G34" s="39"/>
      <c r="H34" s="39"/>
      <c r="I34" s="39"/>
      <c r="J34" s="123"/>
    </row>
    <row r="35" spans="1:10" ht="12.75">
      <c r="A35" s="50"/>
      <c r="B35" s="52" t="s">
        <v>114</v>
      </c>
      <c r="C35" s="48"/>
      <c r="D35" s="48"/>
      <c r="E35" s="145">
        <v>13</v>
      </c>
      <c r="F35" s="111">
        <v>22734</v>
      </c>
      <c r="G35" s="111">
        <v>12360</v>
      </c>
      <c r="H35" s="111">
        <v>0</v>
      </c>
      <c r="I35" s="111">
        <v>-1727</v>
      </c>
      <c r="J35" s="112">
        <f>SUM(E35:I35)</f>
        <v>33380</v>
      </c>
    </row>
    <row r="36" spans="1:10" ht="14.25" customHeight="1">
      <c r="A36" s="50"/>
      <c r="B36" s="48"/>
      <c r="C36" s="48"/>
      <c r="D36" s="48"/>
      <c r="E36" s="145"/>
      <c r="F36" s="131"/>
      <c r="G36" s="131"/>
      <c r="H36" s="111"/>
      <c r="I36" s="131"/>
      <c r="J36" s="124"/>
    </row>
    <row r="37" spans="1:13" ht="15.75" customHeight="1">
      <c r="A37" s="50"/>
      <c r="B37" s="52" t="s">
        <v>125</v>
      </c>
      <c r="C37" s="48"/>
      <c r="D37" s="48"/>
      <c r="E37" s="132">
        <v>12</v>
      </c>
      <c r="F37" s="53">
        <v>-185</v>
      </c>
      <c r="G37" s="53">
        <v>-681</v>
      </c>
      <c r="H37" s="111">
        <v>0</v>
      </c>
      <c r="I37" s="53">
        <v>52</v>
      </c>
      <c r="J37" s="112">
        <f>SUM(E37:I37)</f>
        <v>-802</v>
      </c>
      <c r="K37" s="55"/>
      <c r="L37" s="53"/>
      <c r="M37" s="55"/>
    </row>
    <row r="38" spans="1:13" ht="15.75" customHeight="1">
      <c r="A38" s="50"/>
      <c r="B38" s="52" t="s">
        <v>117</v>
      </c>
      <c r="C38" s="48"/>
      <c r="D38" s="48"/>
      <c r="E38" s="132"/>
      <c r="F38" s="53"/>
      <c r="G38" s="53"/>
      <c r="H38" s="111"/>
      <c r="I38" s="53"/>
      <c r="J38" s="144">
        <v>-2938</v>
      </c>
      <c r="K38" s="55"/>
      <c r="L38" s="53"/>
      <c r="M38" s="55"/>
    </row>
    <row r="39" spans="1:13" ht="15.75" customHeight="1" thickBot="1">
      <c r="A39" s="50"/>
      <c r="B39" s="48"/>
      <c r="C39" s="48"/>
      <c r="D39" s="48"/>
      <c r="E39" s="132"/>
      <c r="F39" s="132"/>
      <c r="G39" s="132"/>
      <c r="H39" s="111"/>
      <c r="I39" s="132"/>
      <c r="J39" s="129">
        <f>SUM(J37:J38)</f>
        <v>-3740</v>
      </c>
      <c r="K39" s="55"/>
      <c r="L39" s="55"/>
      <c r="M39" s="55"/>
    </row>
    <row r="40" spans="1:13" ht="15.75" customHeight="1" thickTop="1">
      <c r="A40" s="50"/>
      <c r="B40" s="48"/>
      <c r="C40" s="48"/>
      <c r="D40" s="48"/>
      <c r="E40" s="132"/>
      <c r="F40" s="132"/>
      <c r="G40" s="132"/>
      <c r="H40" s="111"/>
      <c r="I40" s="132"/>
      <c r="J40" s="112"/>
      <c r="K40" s="55"/>
      <c r="L40" s="55"/>
      <c r="M40" s="55"/>
    </row>
    <row r="41" spans="1:13" ht="15" customHeight="1">
      <c r="A41" s="50"/>
      <c r="B41" s="52" t="s">
        <v>115</v>
      </c>
      <c r="C41" s="48"/>
      <c r="D41" s="48"/>
      <c r="E41" s="133">
        <v>139602</v>
      </c>
      <c r="F41" s="132">
        <v>150973</v>
      </c>
      <c r="G41" s="132">
        <v>102309</v>
      </c>
      <c r="H41" s="134" t="s">
        <v>169</v>
      </c>
      <c r="I41" s="132">
        <v>-180670</v>
      </c>
      <c r="J41" s="112">
        <f>SUM(E41:I41)</f>
        <v>212214</v>
      </c>
      <c r="K41" s="55"/>
      <c r="L41" s="55"/>
      <c r="M41" s="55"/>
    </row>
    <row r="42" spans="1:10" ht="18" customHeight="1">
      <c r="A42" s="50"/>
      <c r="B42" s="52" t="s">
        <v>157</v>
      </c>
      <c r="C42" s="48"/>
      <c r="D42" s="48"/>
      <c r="E42" s="132"/>
      <c r="F42" s="132"/>
      <c r="G42" s="132"/>
      <c r="H42" s="111"/>
      <c r="I42" s="135"/>
      <c r="J42" s="136">
        <v>324</v>
      </c>
    </row>
    <row r="43" spans="1:10" ht="18" customHeight="1" thickBot="1">
      <c r="A43" s="50"/>
      <c r="B43" s="52" t="s">
        <v>154</v>
      </c>
      <c r="C43" s="48"/>
      <c r="D43" s="48"/>
      <c r="E43" s="132"/>
      <c r="F43" s="132"/>
      <c r="G43" s="132"/>
      <c r="H43" s="111"/>
      <c r="I43" s="135"/>
      <c r="J43" s="129">
        <f>J41+J42</f>
        <v>212538</v>
      </c>
    </row>
    <row r="44" spans="1:10" ht="18" customHeight="1" thickTop="1">
      <c r="A44" s="50"/>
      <c r="B44" s="52"/>
      <c r="C44" s="48"/>
      <c r="D44" s="48"/>
      <c r="E44" s="54"/>
      <c r="F44" s="54"/>
      <c r="G44" s="54"/>
      <c r="H44" s="31"/>
      <c r="I44" s="51"/>
      <c r="J44" s="47"/>
    </row>
    <row r="45" spans="1:10" ht="15" customHeight="1">
      <c r="A45" s="50"/>
      <c r="B45" s="52" t="s">
        <v>134</v>
      </c>
      <c r="C45" s="48"/>
      <c r="D45" s="48"/>
      <c r="E45" s="48"/>
      <c r="F45" s="47"/>
      <c r="G45" s="51"/>
      <c r="H45" s="31"/>
      <c r="I45" s="51"/>
      <c r="J45" s="47"/>
    </row>
    <row r="46" spans="1:10" ht="15" customHeight="1">
      <c r="A46" s="50"/>
      <c r="B46" s="52"/>
      <c r="C46" s="48"/>
      <c r="D46" s="48"/>
      <c r="E46" s="56"/>
      <c r="F46" s="56"/>
      <c r="G46" s="56"/>
      <c r="H46" s="47"/>
      <c r="I46" s="51"/>
      <c r="J46" s="47"/>
    </row>
    <row r="47" spans="1:10" ht="15" customHeight="1">
      <c r="A47" s="10" t="s">
        <v>46</v>
      </c>
      <c r="B47" s="34" t="s">
        <v>47</v>
      </c>
      <c r="C47" s="12"/>
      <c r="D47" s="12"/>
      <c r="E47" s="12"/>
      <c r="F47" s="12"/>
      <c r="G47" s="12"/>
      <c r="H47" s="12"/>
      <c r="I47" s="12"/>
      <c r="J47" s="12"/>
    </row>
    <row r="48" spans="2:10" ht="36" customHeight="1">
      <c r="B48" s="163" t="s">
        <v>250</v>
      </c>
      <c r="C48" s="163"/>
      <c r="D48" s="163"/>
      <c r="E48" s="163"/>
      <c r="F48" s="163"/>
      <c r="G48" s="163"/>
      <c r="H48" s="163"/>
      <c r="I48" s="163"/>
      <c r="J48" s="163"/>
    </row>
    <row r="49" spans="2:10" ht="15" customHeight="1">
      <c r="B49" s="33"/>
      <c r="C49" s="12"/>
      <c r="D49" s="12"/>
      <c r="E49" s="12"/>
      <c r="F49" s="12"/>
      <c r="G49" s="12"/>
      <c r="H49" s="12"/>
      <c r="I49" s="12"/>
      <c r="J49" s="12"/>
    </row>
    <row r="50" spans="1:10" ht="15" customHeight="1">
      <c r="A50" s="10" t="s">
        <v>48</v>
      </c>
      <c r="B50" s="34" t="s">
        <v>49</v>
      </c>
      <c r="C50" s="12"/>
      <c r="D50" s="12"/>
      <c r="E50" s="12"/>
      <c r="F50" s="12"/>
      <c r="G50" s="12"/>
      <c r="H50" s="12"/>
      <c r="I50" s="12"/>
      <c r="J50" s="12"/>
    </row>
    <row r="51" ht="9.75" customHeight="1"/>
    <row r="52" spans="2:10" ht="15" customHeight="1">
      <c r="B52" s="149" t="s">
        <v>260</v>
      </c>
      <c r="C52" s="149"/>
      <c r="D52" s="149"/>
      <c r="E52" s="149"/>
      <c r="F52" s="149"/>
      <c r="G52" s="149"/>
      <c r="H52" s="149"/>
      <c r="I52" s="149"/>
      <c r="J52" s="149"/>
    </row>
    <row r="53" spans="1:10" s="17" customFormat="1" ht="15" customHeight="1">
      <c r="A53" s="72"/>
      <c r="B53" s="84"/>
      <c r="C53" s="18"/>
      <c r="D53" s="18"/>
      <c r="E53" s="18"/>
      <c r="F53" s="18"/>
      <c r="G53" s="18"/>
      <c r="H53" s="18"/>
      <c r="I53" s="18"/>
      <c r="J53" s="18"/>
    </row>
    <row r="54" spans="1:10" ht="15" customHeight="1">
      <c r="A54" s="10" t="s">
        <v>50</v>
      </c>
      <c r="B54" s="34" t="s">
        <v>51</v>
      </c>
      <c r="C54" s="12"/>
      <c r="D54" s="12"/>
      <c r="E54" s="12"/>
      <c r="F54" s="12"/>
      <c r="G54" s="12"/>
      <c r="H54" s="12"/>
      <c r="I54" s="12"/>
      <c r="J54" s="12"/>
    </row>
    <row r="55" spans="2:10" ht="15.75" customHeight="1">
      <c r="B55" s="162" t="s">
        <v>234</v>
      </c>
      <c r="C55" s="162"/>
      <c r="D55" s="162"/>
      <c r="E55" s="162"/>
      <c r="F55" s="162"/>
      <c r="G55" s="162"/>
      <c r="H55" s="162"/>
      <c r="I55" s="162"/>
      <c r="J55" s="162"/>
    </row>
    <row r="56" spans="2:10" ht="15" customHeight="1">
      <c r="B56" s="33"/>
      <c r="C56" s="12"/>
      <c r="D56" s="12"/>
      <c r="E56" s="12"/>
      <c r="F56" s="12"/>
      <c r="G56" s="12"/>
      <c r="H56" s="12"/>
      <c r="I56" s="12"/>
      <c r="J56" s="12"/>
    </row>
    <row r="57" spans="1:10" ht="15" customHeight="1">
      <c r="A57" s="10" t="s">
        <v>52</v>
      </c>
      <c r="B57" s="34" t="s">
        <v>53</v>
      </c>
      <c r="C57" s="12"/>
      <c r="D57" s="12"/>
      <c r="E57" s="12"/>
      <c r="F57" s="12"/>
      <c r="G57" s="12"/>
      <c r="H57" s="12"/>
      <c r="I57" s="12"/>
      <c r="J57" s="12"/>
    </row>
    <row r="58" spans="2:10" ht="34.5" customHeight="1">
      <c r="B58" s="163" t="s">
        <v>176</v>
      </c>
      <c r="C58" s="163"/>
      <c r="D58" s="163"/>
      <c r="E58" s="163"/>
      <c r="F58" s="163"/>
      <c r="G58" s="163"/>
      <c r="H58" s="163"/>
      <c r="I58" s="163"/>
      <c r="J58" s="163"/>
    </row>
    <row r="59" spans="2:10" ht="12.75" customHeight="1">
      <c r="B59" s="18"/>
      <c r="C59" s="18"/>
      <c r="D59" s="18"/>
      <c r="E59" s="18"/>
      <c r="F59" s="18"/>
      <c r="G59" s="18"/>
      <c r="H59" s="18"/>
      <c r="I59" s="18"/>
      <c r="J59" s="74" t="s">
        <v>23</v>
      </c>
    </row>
    <row r="60" spans="2:10" ht="12.75" customHeight="1">
      <c r="B60" s="18"/>
      <c r="C60" s="18"/>
      <c r="D60" s="18"/>
      <c r="E60" s="18"/>
      <c r="F60" s="18"/>
      <c r="G60" s="18"/>
      <c r="H60" s="18"/>
      <c r="I60" s="18"/>
      <c r="J60" s="18"/>
    </row>
    <row r="61" spans="2:10" ht="12.75" customHeight="1">
      <c r="B61" s="165" t="s">
        <v>140</v>
      </c>
      <c r="C61" s="165"/>
      <c r="D61" s="165"/>
      <c r="E61" s="165"/>
      <c r="F61" s="165"/>
      <c r="G61" s="165"/>
      <c r="H61" s="17"/>
      <c r="I61" s="105"/>
      <c r="J61" s="87">
        <v>2665</v>
      </c>
    </row>
    <row r="62" spans="2:10" ht="12.75" customHeight="1">
      <c r="B62" s="165" t="s">
        <v>162</v>
      </c>
      <c r="C62" s="165"/>
      <c r="D62" s="165"/>
      <c r="E62" s="165"/>
      <c r="F62" s="165"/>
      <c r="G62" s="105"/>
      <c r="H62" s="105"/>
      <c r="I62" s="105"/>
      <c r="J62" s="87">
        <v>88500</v>
      </c>
    </row>
    <row r="63" spans="2:10" ht="12.75" customHeight="1">
      <c r="B63" s="105"/>
      <c r="C63" s="105"/>
      <c r="D63" s="105"/>
      <c r="E63" s="105"/>
      <c r="F63" s="105"/>
      <c r="G63" s="105"/>
      <c r="H63" s="105"/>
      <c r="I63" s="105"/>
      <c r="J63" s="105"/>
    </row>
    <row r="64" spans="2:10" ht="12.75" customHeight="1" thickBot="1">
      <c r="B64" s="105"/>
      <c r="C64" s="105"/>
      <c r="D64" s="105"/>
      <c r="E64" s="105"/>
      <c r="F64" s="105"/>
      <c r="G64" s="105"/>
      <c r="H64" s="105"/>
      <c r="I64" s="105"/>
      <c r="J64" s="113">
        <f>SUM(J61:J63)</f>
        <v>91165</v>
      </c>
    </row>
    <row r="65" spans="2:10" ht="10.5" customHeight="1">
      <c r="B65" s="33"/>
      <c r="C65" s="12"/>
      <c r="D65" s="12"/>
      <c r="E65" s="12"/>
      <c r="F65" s="12"/>
      <c r="G65" s="12"/>
      <c r="H65" s="12"/>
      <c r="I65" s="12"/>
      <c r="J65" s="12"/>
    </row>
    <row r="66" spans="1:10" ht="15" customHeight="1">
      <c r="A66" s="24" t="s">
        <v>163</v>
      </c>
      <c r="B66" s="33"/>
      <c r="C66" s="12"/>
      <c r="D66" s="12"/>
      <c r="E66" s="12"/>
      <c r="F66" s="12"/>
      <c r="G66" s="12"/>
      <c r="H66" s="12"/>
      <c r="I66" s="12"/>
      <c r="J66" s="12"/>
    </row>
    <row r="67" spans="1:10" s="38" customFormat="1" ht="15" customHeight="1">
      <c r="A67" s="25"/>
      <c r="B67" s="36"/>
      <c r="C67" s="37"/>
      <c r="D67" s="37"/>
      <c r="E67" s="37"/>
      <c r="F67" s="37"/>
      <c r="G67" s="37"/>
      <c r="H67" s="37"/>
      <c r="I67" s="37"/>
      <c r="J67" s="37"/>
    </row>
    <row r="68" spans="1:10" s="38" customFormat="1" ht="15" customHeight="1">
      <c r="A68" s="25" t="s">
        <v>54</v>
      </c>
      <c r="B68" s="34" t="s">
        <v>170</v>
      </c>
      <c r="C68" s="37"/>
      <c r="D68" s="37"/>
      <c r="E68" s="37"/>
      <c r="F68" s="37"/>
      <c r="G68" s="37"/>
      <c r="H68" s="37"/>
      <c r="I68" s="37"/>
      <c r="J68" s="37"/>
    </row>
    <row r="69" spans="1:10" s="38" customFormat="1" ht="46.5" customHeight="1">
      <c r="A69" s="25"/>
      <c r="B69" s="159" t="s">
        <v>262</v>
      </c>
      <c r="C69" s="159"/>
      <c r="D69" s="159"/>
      <c r="E69" s="159"/>
      <c r="F69" s="159"/>
      <c r="G69" s="159"/>
      <c r="H69" s="159"/>
      <c r="I69" s="159"/>
      <c r="J69" s="159"/>
    </row>
    <row r="70" spans="1:10" s="38" customFormat="1" ht="14.25" customHeight="1">
      <c r="A70" s="25"/>
      <c r="B70" s="73"/>
      <c r="C70" s="73"/>
      <c r="D70" s="73"/>
      <c r="E70" s="73"/>
      <c r="F70" s="73"/>
      <c r="G70" s="73"/>
      <c r="H70" s="73"/>
      <c r="I70" s="73"/>
      <c r="J70" s="73"/>
    </row>
    <row r="71" spans="1:10" s="38" customFormat="1" ht="84.75" customHeight="1">
      <c r="A71" s="25"/>
      <c r="B71" s="159" t="s">
        <v>274</v>
      </c>
      <c r="C71" s="159"/>
      <c r="D71" s="159"/>
      <c r="E71" s="159"/>
      <c r="F71" s="159"/>
      <c r="G71" s="159"/>
      <c r="H71" s="159"/>
      <c r="I71" s="159"/>
      <c r="J71" s="159"/>
    </row>
    <row r="72" spans="1:10" s="38" customFormat="1" ht="12.75" customHeight="1">
      <c r="A72" s="25"/>
      <c r="B72" s="73"/>
      <c r="C72" s="73"/>
      <c r="D72" s="73"/>
      <c r="E72" s="73"/>
      <c r="F72" s="73"/>
      <c r="G72" s="73"/>
      <c r="H72" s="73"/>
      <c r="I72" s="73"/>
      <c r="J72" s="73"/>
    </row>
    <row r="73" spans="1:10" s="38" customFormat="1" ht="15" customHeight="1">
      <c r="A73" s="25" t="s">
        <v>55</v>
      </c>
      <c r="B73" s="34" t="s">
        <v>164</v>
      </c>
      <c r="C73" s="37"/>
      <c r="D73" s="37"/>
      <c r="E73" s="37"/>
      <c r="F73" s="37"/>
      <c r="G73" s="37"/>
      <c r="H73" s="37"/>
      <c r="I73" s="37"/>
      <c r="J73" s="37"/>
    </row>
    <row r="74" spans="1:10" s="38" customFormat="1" ht="29.25" customHeight="1">
      <c r="A74" s="25"/>
      <c r="B74" s="159" t="s">
        <v>263</v>
      </c>
      <c r="C74" s="159"/>
      <c r="D74" s="159"/>
      <c r="E74" s="159"/>
      <c r="F74" s="159"/>
      <c r="G74" s="159"/>
      <c r="H74" s="159"/>
      <c r="I74" s="159"/>
      <c r="J74" s="159"/>
    </row>
    <row r="75" spans="1:10" s="120" customFormat="1" ht="11.25" customHeight="1">
      <c r="A75" s="119"/>
      <c r="B75" s="142"/>
      <c r="C75" s="142"/>
      <c r="D75" s="142"/>
      <c r="E75" s="142"/>
      <c r="F75" s="142"/>
      <c r="G75" s="142"/>
      <c r="H75" s="142"/>
      <c r="I75" s="142"/>
      <c r="J75" s="142"/>
    </row>
    <row r="76" spans="1:10" s="120" customFormat="1" ht="48.75" customHeight="1">
      <c r="A76" s="119"/>
      <c r="B76" s="159" t="s">
        <v>275</v>
      </c>
      <c r="C76" s="159"/>
      <c r="D76" s="159"/>
      <c r="E76" s="159"/>
      <c r="F76" s="159"/>
      <c r="G76" s="159"/>
      <c r="H76" s="159"/>
      <c r="I76" s="159"/>
      <c r="J76" s="159"/>
    </row>
    <row r="77" spans="1:10" s="38" customFormat="1" ht="15.75" customHeight="1">
      <c r="A77" s="25"/>
      <c r="B77" s="73"/>
      <c r="C77" s="73"/>
      <c r="D77" s="73"/>
      <c r="E77" s="73"/>
      <c r="F77" s="73"/>
      <c r="G77" s="73"/>
      <c r="H77" s="73"/>
      <c r="I77" s="73"/>
      <c r="J77" s="73"/>
    </row>
    <row r="78" spans="1:10" s="38" customFormat="1" ht="15" customHeight="1">
      <c r="A78" s="25" t="s">
        <v>56</v>
      </c>
      <c r="B78" s="34" t="s">
        <v>261</v>
      </c>
      <c r="C78" s="37"/>
      <c r="D78" s="37"/>
      <c r="E78" s="37"/>
      <c r="F78" s="37"/>
      <c r="G78" s="37"/>
      <c r="H78" s="37"/>
      <c r="I78" s="37"/>
      <c r="J78" s="37"/>
    </row>
    <row r="79" spans="1:10" s="38" customFormat="1" ht="18" customHeight="1">
      <c r="A79" s="25"/>
      <c r="B79" s="159" t="s">
        <v>264</v>
      </c>
      <c r="C79" s="159"/>
      <c r="D79" s="159"/>
      <c r="E79" s="159"/>
      <c r="F79" s="159"/>
      <c r="G79" s="159"/>
      <c r="H79" s="159"/>
      <c r="I79" s="159"/>
      <c r="J79" s="159"/>
    </row>
    <row r="80" spans="1:10" s="38" customFormat="1" ht="15" customHeight="1">
      <c r="A80" s="25"/>
      <c r="B80" s="36"/>
      <c r="C80" s="37"/>
      <c r="D80" s="37"/>
      <c r="E80" s="37"/>
      <c r="F80" s="37"/>
      <c r="G80" s="37"/>
      <c r="H80" s="37"/>
      <c r="I80" s="37"/>
      <c r="J80" s="37"/>
    </row>
    <row r="81" spans="1:10" s="38" customFormat="1" ht="15" customHeight="1">
      <c r="A81" s="25" t="s">
        <v>57</v>
      </c>
      <c r="B81" s="34" t="s">
        <v>165</v>
      </c>
      <c r="C81" s="37"/>
      <c r="D81" s="37"/>
      <c r="E81" s="37"/>
      <c r="F81" s="37"/>
      <c r="G81" s="37"/>
      <c r="H81" s="37"/>
      <c r="I81" s="37"/>
      <c r="J81" s="37"/>
    </row>
    <row r="82" spans="1:10" s="38" customFormat="1" ht="15" customHeight="1">
      <c r="A82" s="25"/>
      <c r="B82" s="168" t="s">
        <v>124</v>
      </c>
      <c r="C82" s="168"/>
      <c r="D82" s="168"/>
      <c r="E82" s="168"/>
      <c r="F82" s="168"/>
      <c r="G82" s="168"/>
      <c r="H82" s="168"/>
      <c r="I82" s="168"/>
      <c r="J82" s="168"/>
    </row>
    <row r="83" spans="1:10" s="38" customFormat="1" ht="15" customHeight="1">
      <c r="A83" s="25"/>
      <c r="B83" s="36"/>
      <c r="C83" s="37"/>
      <c r="D83" s="37"/>
      <c r="E83" s="37"/>
      <c r="F83" s="37"/>
      <c r="G83" s="37"/>
      <c r="H83" s="37"/>
      <c r="I83" s="37"/>
      <c r="J83" s="37"/>
    </row>
    <row r="84" spans="1:2" ht="12.75">
      <c r="A84" s="10" t="s">
        <v>58</v>
      </c>
      <c r="B84" s="11" t="s">
        <v>17</v>
      </c>
    </row>
    <row r="85" spans="2:10" ht="12.75">
      <c r="B85" s="11"/>
      <c r="G85" s="167" t="s">
        <v>65</v>
      </c>
      <c r="H85" s="167"/>
      <c r="I85" s="167" t="s">
        <v>133</v>
      </c>
      <c r="J85" s="167"/>
    </row>
    <row r="86" spans="1:10" s="28" customFormat="1" ht="38.25">
      <c r="A86" s="40"/>
      <c r="B86" s="41"/>
      <c r="G86" s="28" t="s">
        <v>61</v>
      </c>
      <c r="H86" s="28" t="s">
        <v>62</v>
      </c>
      <c r="I86" s="28" t="s">
        <v>63</v>
      </c>
      <c r="J86" s="28" t="s">
        <v>64</v>
      </c>
    </row>
    <row r="87" spans="2:10" ht="13.5" customHeight="1">
      <c r="B87" s="33"/>
      <c r="C87" s="33"/>
      <c r="D87" s="33"/>
      <c r="E87" s="33"/>
      <c r="F87" s="90"/>
      <c r="G87" s="35" t="s">
        <v>251</v>
      </c>
      <c r="H87" s="35" t="s">
        <v>252</v>
      </c>
      <c r="I87" s="35" t="s">
        <v>251</v>
      </c>
      <c r="J87" s="35" t="s">
        <v>252</v>
      </c>
    </row>
    <row r="88" spans="2:10" ht="13.5" customHeight="1">
      <c r="B88" s="33"/>
      <c r="C88" s="33"/>
      <c r="D88" s="33"/>
      <c r="E88" s="33"/>
      <c r="G88" s="58" t="s">
        <v>23</v>
      </c>
      <c r="H88" s="58" t="s">
        <v>23</v>
      </c>
      <c r="I88" s="58" t="s">
        <v>23</v>
      </c>
      <c r="J88" s="58" t="s">
        <v>23</v>
      </c>
    </row>
    <row r="89" spans="2:10" ht="13.5" customHeight="1">
      <c r="B89" s="33"/>
      <c r="C89" s="33"/>
      <c r="D89" s="33"/>
      <c r="E89" s="33"/>
      <c r="G89" s="33"/>
      <c r="H89" s="33"/>
      <c r="I89" s="33"/>
      <c r="J89" s="33"/>
    </row>
    <row r="90" spans="2:10" ht="13.5" customHeight="1">
      <c r="B90" s="84" t="s">
        <v>59</v>
      </c>
      <c r="C90" s="84"/>
      <c r="D90" s="84"/>
      <c r="E90" s="84"/>
      <c r="F90" s="17"/>
      <c r="G90" s="71">
        <v>539</v>
      </c>
      <c r="H90" s="146">
        <v>366</v>
      </c>
      <c r="I90" s="71">
        <v>539</v>
      </c>
      <c r="J90" s="146">
        <v>366</v>
      </c>
    </row>
    <row r="91" spans="2:10" ht="13.5" customHeight="1">
      <c r="B91" s="84" t="s">
        <v>60</v>
      </c>
      <c r="C91" s="84"/>
      <c r="D91" s="84"/>
      <c r="E91" s="108"/>
      <c r="F91" s="17"/>
      <c r="G91" s="71">
        <v>15</v>
      </c>
      <c r="H91" s="146">
        <v>22</v>
      </c>
      <c r="I91" s="71">
        <v>15</v>
      </c>
      <c r="J91" s="146">
        <v>22</v>
      </c>
    </row>
    <row r="92" spans="2:10" ht="13.5" customHeight="1">
      <c r="B92" s="84"/>
      <c r="C92" s="84"/>
      <c r="D92" s="84"/>
      <c r="E92" s="84"/>
      <c r="F92" s="17"/>
      <c r="G92" s="71"/>
      <c r="H92" s="71"/>
      <c r="I92" s="71"/>
      <c r="J92" s="71"/>
    </row>
    <row r="93" spans="2:10" ht="13.5" customHeight="1" thickBot="1">
      <c r="B93" s="84"/>
      <c r="C93" s="84"/>
      <c r="D93" s="84"/>
      <c r="E93" s="17"/>
      <c r="F93" s="109"/>
      <c r="G93" s="110">
        <f>SUM(G90:G92)</f>
        <v>554</v>
      </c>
      <c r="H93" s="110">
        <f>SUM(H90:H92)</f>
        <v>388</v>
      </c>
      <c r="I93" s="110">
        <f>SUM(I90:I92)</f>
        <v>554</v>
      </c>
      <c r="J93" s="110">
        <f>SUM(J90:J92)</f>
        <v>388</v>
      </c>
    </row>
    <row r="94" spans="2:10" ht="13.5" customHeight="1" thickTop="1">
      <c r="B94" s="33"/>
      <c r="C94" s="33"/>
      <c r="D94" s="33"/>
      <c r="E94" s="33"/>
      <c r="F94" s="33"/>
      <c r="G94" s="33"/>
      <c r="H94" s="33"/>
      <c r="I94" s="33"/>
      <c r="J94" s="84"/>
    </row>
    <row r="95" spans="2:10" ht="47.25" customHeight="1">
      <c r="B95" s="165" t="s">
        <v>266</v>
      </c>
      <c r="C95" s="165"/>
      <c r="D95" s="165"/>
      <c r="E95" s="165"/>
      <c r="F95" s="165"/>
      <c r="G95" s="165"/>
      <c r="H95" s="165"/>
      <c r="I95" s="165"/>
      <c r="J95" s="165"/>
    </row>
    <row r="96" spans="2:10" ht="12" customHeight="1">
      <c r="B96" s="33"/>
      <c r="C96" s="33"/>
      <c r="D96" s="33"/>
      <c r="E96" s="33"/>
      <c r="F96" s="33"/>
      <c r="G96" s="33"/>
      <c r="H96" s="33"/>
      <c r="I96" s="33"/>
      <c r="J96" s="33"/>
    </row>
    <row r="97" spans="2:10" ht="47.25" customHeight="1">
      <c r="B97" s="165" t="s">
        <v>265</v>
      </c>
      <c r="C97" s="165"/>
      <c r="D97" s="165"/>
      <c r="E97" s="165"/>
      <c r="F97" s="165"/>
      <c r="G97" s="165"/>
      <c r="H97" s="165"/>
      <c r="I97" s="165"/>
      <c r="J97" s="165"/>
    </row>
    <row r="98" ht="15" customHeight="1"/>
    <row r="99" spans="1:2" ht="12.75">
      <c r="A99" s="10" t="s">
        <v>66</v>
      </c>
      <c r="B99" s="11" t="s">
        <v>171</v>
      </c>
    </row>
    <row r="100" spans="2:10" ht="19.5" customHeight="1">
      <c r="B100" s="162" t="s">
        <v>67</v>
      </c>
      <c r="C100" s="162"/>
      <c r="D100" s="162"/>
      <c r="E100" s="162"/>
      <c r="F100" s="162"/>
      <c r="G100" s="162"/>
      <c r="H100" s="162"/>
      <c r="I100" s="162"/>
      <c r="J100" s="162"/>
    </row>
    <row r="102" spans="1:2" ht="12.75">
      <c r="A102" s="10" t="s">
        <v>69</v>
      </c>
      <c r="B102" s="11" t="s">
        <v>18</v>
      </c>
    </row>
    <row r="103" spans="2:10" ht="18" customHeight="1">
      <c r="B103" s="162" t="s">
        <v>68</v>
      </c>
      <c r="C103" s="162"/>
      <c r="D103" s="162"/>
      <c r="E103" s="162"/>
      <c r="F103" s="162"/>
      <c r="G103" s="162"/>
      <c r="H103" s="162"/>
      <c r="I103" s="162"/>
      <c r="J103" s="162"/>
    </row>
    <row r="105" spans="2:10" ht="17.25" customHeight="1">
      <c r="B105" s="162" t="s">
        <v>142</v>
      </c>
      <c r="C105" s="162"/>
      <c r="D105" s="162"/>
      <c r="E105" s="162"/>
      <c r="F105" s="162"/>
      <c r="G105" s="162"/>
      <c r="H105" s="162"/>
      <c r="I105" s="162"/>
      <c r="J105" s="162"/>
    </row>
    <row r="107" spans="1:11" ht="12.75">
      <c r="A107" s="10" t="s">
        <v>70</v>
      </c>
      <c r="B107" s="16" t="s">
        <v>19</v>
      </c>
      <c r="C107" s="17"/>
      <c r="D107" s="17"/>
      <c r="E107" s="17"/>
      <c r="F107" s="17"/>
      <c r="G107" s="17"/>
      <c r="H107" s="17"/>
      <c r="I107" s="17"/>
      <c r="J107" s="17"/>
      <c r="K107" s="17"/>
    </row>
    <row r="108" spans="2:11" ht="55.5" customHeight="1">
      <c r="B108" s="171" t="s">
        <v>271</v>
      </c>
      <c r="C108" s="171"/>
      <c r="D108" s="171"/>
      <c r="E108" s="171"/>
      <c r="F108" s="171"/>
      <c r="G108" s="171"/>
      <c r="H108" s="171"/>
      <c r="I108" s="171"/>
      <c r="J108" s="171"/>
      <c r="K108" s="18"/>
    </row>
    <row r="109" spans="2:11" ht="14.25" customHeight="1">
      <c r="B109" s="143"/>
      <c r="C109" s="143"/>
      <c r="D109" s="143"/>
      <c r="E109" s="143"/>
      <c r="F109" s="143"/>
      <c r="G109" s="143"/>
      <c r="H109" s="143"/>
      <c r="I109" s="143"/>
      <c r="J109" s="143"/>
      <c r="K109" s="18"/>
    </row>
    <row r="110" spans="2:11" ht="14.25" customHeight="1">
      <c r="B110" s="159" t="s">
        <v>272</v>
      </c>
      <c r="C110" s="159"/>
      <c r="D110" s="159"/>
      <c r="E110" s="159"/>
      <c r="F110" s="159"/>
      <c r="G110" s="159"/>
      <c r="H110" s="159"/>
      <c r="I110" s="159"/>
      <c r="J110" s="159"/>
      <c r="K110" s="18"/>
    </row>
    <row r="111" spans="2:11" ht="14.25" customHeight="1">
      <c r="B111" s="137" t="s">
        <v>179</v>
      </c>
      <c r="C111" s="160" t="s">
        <v>180</v>
      </c>
      <c r="D111" s="160"/>
      <c r="E111" s="160"/>
      <c r="F111" s="160"/>
      <c r="G111" s="160"/>
      <c r="H111" s="160"/>
      <c r="I111" s="160"/>
      <c r="J111" s="160"/>
      <c r="K111" s="18"/>
    </row>
    <row r="112" spans="2:11" ht="42.75" customHeight="1">
      <c r="B112" s="137" t="s">
        <v>181</v>
      </c>
      <c r="C112" s="160" t="s">
        <v>182</v>
      </c>
      <c r="D112" s="160"/>
      <c r="E112" s="160"/>
      <c r="F112" s="160"/>
      <c r="G112" s="160"/>
      <c r="H112" s="160"/>
      <c r="I112" s="160"/>
      <c r="J112" s="160"/>
      <c r="K112" s="18"/>
    </row>
    <row r="113" spans="2:11" ht="14.25" customHeight="1">
      <c r="B113" s="137" t="s">
        <v>183</v>
      </c>
      <c r="C113" s="160" t="s">
        <v>184</v>
      </c>
      <c r="D113" s="160"/>
      <c r="E113" s="160"/>
      <c r="F113" s="160"/>
      <c r="G113" s="160"/>
      <c r="H113" s="160"/>
      <c r="I113" s="160"/>
      <c r="J113" s="160"/>
      <c r="K113" s="18"/>
    </row>
    <row r="114" spans="2:11" ht="14.25" customHeight="1">
      <c r="B114" s="137" t="s">
        <v>185</v>
      </c>
      <c r="C114" s="160" t="s">
        <v>186</v>
      </c>
      <c r="D114" s="160"/>
      <c r="E114" s="160"/>
      <c r="F114" s="160"/>
      <c r="G114" s="160"/>
      <c r="H114" s="160"/>
      <c r="I114" s="160"/>
      <c r="J114" s="160"/>
      <c r="K114" s="18"/>
    </row>
    <row r="115" spans="2:11" ht="14.25" customHeight="1">
      <c r="B115" s="143"/>
      <c r="C115" s="143"/>
      <c r="D115" s="143"/>
      <c r="E115" s="143"/>
      <c r="F115" s="143"/>
      <c r="G115" s="143"/>
      <c r="H115" s="143"/>
      <c r="I115" s="143"/>
      <c r="J115" s="143"/>
      <c r="K115" s="18"/>
    </row>
    <row r="116" spans="2:11" ht="26.25" customHeight="1">
      <c r="B116" s="159" t="s">
        <v>229</v>
      </c>
      <c r="C116" s="159"/>
      <c r="D116" s="159"/>
      <c r="E116" s="159"/>
      <c r="F116" s="159"/>
      <c r="G116" s="159"/>
      <c r="H116" s="159"/>
      <c r="I116" s="159"/>
      <c r="J116" s="159"/>
      <c r="K116" s="18"/>
    </row>
    <row r="117" spans="2:11" ht="14.25" customHeight="1">
      <c r="B117" s="138" t="s">
        <v>179</v>
      </c>
      <c r="C117" s="158" t="s">
        <v>187</v>
      </c>
      <c r="D117" s="158"/>
      <c r="E117" s="158"/>
      <c r="F117" s="158"/>
      <c r="G117" s="158"/>
      <c r="H117" s="158"/>
      <c r="I117" s="158"/>
      <c r="J117" s="158"/>
      <c r="K117" s="18"/>
    </row>
    <row r="118" spans="2:11" ht="14.25" customHeight="1">
      <c r="B118" s="138" t="s">
        <v>181</v>
      </c>
      <c r="C118" s="158" t="s">
        <v>188</v>
      </c>
      <c r="D118" s="158"/>
      <c r="E118" s="158"/>
      <c r="F118" s="158"/>
      <c r="G118" s="158"/>
      <c r="H118" s="158"/>
      <c r="I118" s="158"/>
      <c r="J118" s="158"/>
      <c r="K118" s="18"/>
    </row>
    <row r="119" spans="2:11" ht="30" customHeight="1">
      <c r="B119" s="138" t="s">
        <v>183</v>
      </c>
      <c r="C119" s="158" t="s">
        <v>189</v>
      </c>
      <c r="D119" s="158"/>
      <c r="E119" s="158"/>
      <c r="F119" s="158"/>
      <c r="G119" s="158"/>
      <c r="H119" s="158"/>
      <c r="I119" s="158"/>
      <c r="J119" s="158"/>
      <c r="K119" s="18"/>
    </row>
    <row r="120" spans="2:11" ht="14.25" customHeight="1">
      <c r="B120" s="143"/>
      <c r="C120" s="143"/>
      <c r="D120" s="143"/>
      <c r="E120" s="143"/>
      <c r="F120" s="143"/>
      <c r="G120" s="143"/>
      <c r="H120" s="143"/>
      <c r="I120" s="143"/>
      <c r="J120" s="143"/>
      <c r="K120" s="18"/>
    </row>
    <row r="121" spans="2:11" ht="14.25" customHeight="1">
      <c r="B121" s="159" t="s">
        <v>190</v>
      </c>
      <c r="C121" s="159"/>
      <c r="D121" s="159"/>
      <c r="E121" s="159"/>
      <c r="F121" s="159"/>
      <c r="G121" s="159"/>
      <c r="H121" s="159"/>
      <c r="I121" s="159"/>
      <c r="J121" s="159"/>
      <c r="K121" s="18"/>
    </row>
    <row r="122" spans="2:11" ht="14.25" customHeight="1">
      <c r="B122" s="138" t="s">
        <v>179</v>
      </c>
      <c r="C122" s="158" t="s">
        <v>191</v>
      </c>
      <c r="D122" s="158"/>
      <c r="E122" s="158"/>
      <c r="F122" s="158" t="s">
        <v>209</v>
      </c>
      <c r="G122" s="158"/>
      <c r="H122" s="158"/>
      <c r="I122" s="158"/>
      <c r="J122" s="158"/>
      <c r="K122" s="18"/>
    </row>
    <row r="123" spans="2:11" ht="14.25" customHeight="1">
      <c r="B123" s="138" t="s">
        <v>181</v>
      </c>
      <c r="C123" s="158" t="s">
        <v>192</v>
      </c>
      <c r="D123" s="158"/>
      <c r="E123" s="158"/>
      <c r="F123" s="158" t="s">
        <v>210</v>
      </c>
      <c r="G123" s="158"/>
      <c r="H123" s="158"/>
      <c r="I123" s="158"/>
      <c r="J123" s="158"/>
      <c r="K123" s="18"/>
    </row>
    <row r="124" spans="2:11" ht="14.25" customHeight="1">
      <c r="B124" s="138" t="s">
        <v>183</v>
      </c>
      <c r="C124" s="158" t="s">
        <v>193</v>
      </c>
      <c r="D124" s="158"/>
      <c r="E124" s="158"/>
      <c r="F124" s="158" t="s">
        <v>211</v>
      </c>
      <c r="G124" s="158"/>
      <c r="H124" s="158"/>
      <c r="I124" s="158"/>
      <c r="J124" s="158"/>
      <c r="K124" s="18"/>
    </row>
    <row r="125" spans="2:11" ht="14.25" customHeight="1">
      <c r="B125" s="138" t="s">
        <v>185</v>
      </c>
      <c r="C125" s="158" t="s">
        <v>194</v>
      </c>
      <c r="D125" s="158"/>
      <c r="E125" s="158"/>
      <c r="F125" s="158" t="s">
        <v>212</v>
      </c>
      <c r="G125" s="158"/>
      <c r="H125" s="158"/>
      <c r="I125" s="158"/>
      <c r="J125" s="158"/>
      <c r="K125" s="18"/>
    </row>
    <row r="126" spans="2:11" ht="14.25" customHeight="1">
      <c r="B126" s="138" t="s">
        <v>195</v>
      </c>
      <c r="C126" s="158" t="s">
        <v>198</v>
      </c>
      <c r="D126" s="158"/>
      <c r="E126" s="158"/>
      <c r="F126" s="158" t="s">
        <v>213</v>
      </c>
      <c r="G126" s="158"/>
      <c r="H126" s="158"/>
      <c r="I126" s="158"/>
      <c r="J126" s="158"/>
      <c r="K126" s="18"/>
    </row>
    <row r="127" spans="2:11" ht="14.25" customHeight="1">
      <c r="B127" s="138" t="s">
        <v>196</v>
      </c>
      <c r="C127" s="158" t="s">
        <v>199</v>
      </c>
      <c r="D127" s="158"/>
      <c r="E127" s="158"/>
      <c r="F127" s="158" t="s">
        <v>214</v>
      </c>
      <c r="G127" s="158"/>
      <c r="H127" s="158"/>
      <c r="I127" s="158"/>
      <c r="J127" s="158"/>
      <c r="K127" s="18"/>
    </row>
    <row r="128" spans="2:11" ht="14.25" customHeight="1">
      <c r="B128" s="138" t="s">
        <v>197</v>
      </c>
      <c r="C128" s="158" t="s">
        <v>200</v>
      </c>
      <c r="D128" s="158"/>
      <c r="E128" s="158"/>
      <c r="F128" s="158" t="s">
        <v>215</v>
      </c>
      <c r="G128" s="158"/>
      <c r="H128" s="158"/>
      <c r="I128" s="158"/>
      <c r="J128" s="158"/>
      <c r="K128" s="18"/>
    </row>
    <row r="129" spans="2:11" ht="14.25" customHeight="1">
      <c r="B129" s="138" t="s">
        <v>201</v>
      </c>
      <c r="C129" s="158" t="s">
        <v>205</v>
      </c>
      <c r="D129" s="158"/>
      <c r="E129" s="158"/>
      <c r="F129" s="158" t="s">
        <v>216</v>
      </c>
      <c r="G129" s="158"/>
      <c r="H129" s="158"/>
      <c r="I129" s="158"/>
      <c r="J129" s="158"/>
      <c r="K129" s="18"/>
    </row>
    <row r="130" spans="2:11" ht="81" customHeight="1">
      <c r="B130" s="138" t="s">
        <v>202</v>
      </c>
      <c r="C130" s="158" t="s">
        <v>206</v>
      </c>
      <c r="D130" s="158"/>
      <c r="E130" s="158"/>
      <c r="F130" s="158" t="s">
        <v>217</v>
      </c>
      <c r="G130" s="158"/>
      <c r="H130" s="158"/>
      <c r="I130" s="158"/>
      <c r="J130" s="158"/>
      <c r="K130" s="18"/>
    </row>
    <row r="131" spans="2:11" ht="14.25" customHeight="1">
      <c r="B131" s="138" t="s">
        <v>203</v>
      </c>
      <c r="C131" s="158" t="s">
        <v>207</v>
      </c>
      <c r="D131" s="158"/>
      <c r="E131" s="158"/>
      <c r="F131" s="158" t="s">
        <v>218</v>
      </c>
      <c r="G131" s="158"/>
      <c r="H131" s="158"/>
      <c r="I131" s="158"/>
      <c r="J131" s="158"/>
      <c r="K131" s="18"/>
    </row>
    <row r="132" spans="2:11" ht="14.25" customHeight="1">
      <c r="B132" s="138" t="s">
        <v>204</v>
      </c>
      <c r="C132" s="158" t="s">
        <v>208</v>
      </c>
      <c r="D132" s="158"/>
      <c r="E132" s="158"/>
      <c r="F132" s="158" t="s">
        <v>219</v>
      </c>
      <c r="G132" s="158"/>
      <c r="H132" s="158"/>
      <c r="I132" s="158"/>
      <c r="J132" s="158"/>
      <c r="K132" s="18"/>
    </row>
    <row r="133" spans="2:11" ht="14.25" customHeight="1">
      <c r="B133" s="73"/>
      <c r="C133" s="73"/>
      <c r="D133" s="73"/>
      <c r="E133" s="73"/>
      <c r="F133" s="139" t="s">
        <v>220</v>
      </c>
      <c r="G133" s="139" t="s">
        <v>221</v>
      </c>
      <c r="H133" s="139" t="s">
        <v>222</v>
      </c>
      <c r="I133" s="73"/>
      <c r="J133" s="73"/>
      <c r="K133" s="18"/>
    </row>
    <row r="134" spans="2:11" ht="14.25" customHeight="1">
      <c r="B134" s="73"/>
      <c r="C134" s="73"/>
      <c r="D134" s="73"/>
      <c r="E134" s="73"/>
      <c r="F134" s="140" t="s">
        <v>223</v>
      </c>
      <c r="G134" s="141">
        <v>10</v>
      </c>
      <c r="H134" s="141">
        <v>90</v>
      </c>
      <c r="I134" s="73"/>
      <c r="J134" s="73"/>
      <c r="K134" s="18"/>
    </row>
    <row r="135" spans="2:11" ht="14.25" customHeight="1">
      <c r="B135" s="73"/>
      <c r="C135" s="73"/>
      <c r="D135" s="73"/>
      <c r="E135" s="73"/>
      <c r="F135" s="140" t="s">
        <v>224</v>
      </c>
      <c r="G135" s="141">
        <v>20</v>
      </c>
      <c r="H135" s="141">
        <v>70</v>
      </c>
      <c r="I135" s="73"/>
      <c r="J135" s="73"/>
      <c r="K135" s="18"/>
    </row>
    <row r="136" spans="2:11" ht="14.25" customHeight="1">
      <c r="B136" s="73"/>
      <c r="C136" s="73"/>
      <c r="D136" s="73"/>
      <c r="E136" s="73"/>
      <c r="F136" s="140" t="s">
        <v>225</v>
      </c>
      <c r="G136" s="141">
        <v>20</v>
      </c>
      <c r="H136" s="141">
        <v>50</v>
      </c>
      <c r="I136" s="73"/>
      <c r="J136" s="73"/>
      <c r="K136" s="18"/>
    </row>
    <row r="137" spans="2:11" ht="14.25" customHeight="1">
      <c r="B137" s="73"/>
      <c r="C137" s="73"/>
      <c r="D137" s="73"/>
      <c r="E137" s="73"/>
      <c r="F137" s="140" t="s">
        <v>226</v>
      </c>
      <c r="G137" s="141">
        <v>50</v>
      </c>
      <c r="H137" s="141" t="s">
        <v>227</v>
      </c>
      <c r="I137" s="73"/>
      <c r="J137" s="73"/>
      <c r="K137" s="18"/>
    </row>
    <row r="138" spans="2:11" ht="14.25" customHeight="1">
      <c r="B138" s="73"/>
      <c r="C138" s="73"/>
      <c r="D138" s="73"/>
      <c r="E138" s="73"/>
      <c r="F138" s="140" t="s">
        <v>73</v>
      </c>
      <c r="G138" s="141">
        <v>100</v>
      </c>
      <c r="H138" s="140"/>
      <c r="I138" s="73"/>
      <c r="J138" s="73"/>
      <c r="K138" s="18"/>
    </row>
    <row r="139" spans="2:11" ht="14.25" customHeight="1">
      <c r="B139" s="73"/>
      <c r="C139" s="73"/>
      <c r="D139" s="73"/>
      <c r="E139" s="73"/>
      <c r="F139" s="73"/>
      <c r="G139" s="73"/>
      <c r="H139" s="73"/>
      <c r="I139" s="73"/>
      <c r="J139" s="73"/>
      <c r="K139" s="18"/>
    </row>
    <row r="140" spans="2:11" ht="30.75" customHeight="1">
      <c r="B140" s="159" t="s">
        <v>228</v>
      </c>
      <c r="C140" s="159"/>
      <c r="D140" s="159"/>
      <c r="E140" s="159"/>
      <c r="F140" s="159"/>
      <c r="G140" s="159"/>
      <c r="H140" s="159"/>
      <c r="I140" s="159"/>
      <c r="J140" s="159"/>
      <c r="K140" s="18"/>
    </row>
    <row r="141" spans="2:11" ht="14.25" customHeight="1">
      <c r="B141" s="73"/>
      <c r="C141" s="73"/>
      <c r="D141" s="73"/>
      <c r="E141" s="73"/>
      <c r="F141" s="73"/>
      <c r="G141" s="73"/>
      <c r="H141" s="73"/>
      <c r="I141" s="73"/>
      <c r="J141" s="73"/>
      <c r="K141" s="18"/>
    </row>
    <row r="142" spans="2:11" ht="18" customHeight="1">
      <c r="B142" s="159" t="s">
        <v>267</v>
      </c>
      <c r="C142" s="159"/>
      <c r="D142" s="159"/>
      <c r="E142" s="159"/>
      <c r="F142" s="159"/>
      <c r="G142" s="159"/>
      <c r="H142" s="159"/>
      <c r="I142" s="159"/>
      <c r="J142" s="159"/>
      <c r="K142" s="18"/>
    </row>
    <row r="143" spans="2:11" ht="14.25" customHeight="1">
      <c r="B143" s="143"/>
      <c r="C143" s="143"/>
      <c r="D143" s="143"/>
      <c r="E143" s="143"/>
      <c r="F143" s="143"/>
      <c r="G143" s="143"/>
      <c r="H143" s="143"/>
      <c r="I143" s="143"/>
      <c r="J143" s="143"/>
      <c r="K143" s="18"/>
    </row>
    <row r="144" spans="1:10" ht="12.75" customHeight="1">
      <c r="A144" s="10" t="s">
        <v>71</v>
      </c>
      <c r="B144" s="170" t="s">
        <v>24</v>
      </c>
      <c r="C144" s="170"/>
      <c r="D144" s="170"/>
      <c r="E144" s="170"/>
      <c r="F144" s="170"/>
      <c r="G144" s="170"/>
      <c r="H144" s="170"/>
      <c r="I144" s="170"/>
      <c r="J144" s="170"/>
    </row>
    <row r="145" spans="2:10" ht="12.75" customHeight="1">
      <c r="B145" s="162" t="s">
        <v>253</v>
      </c>
      <c r="C145" s="162"/>
      <c r="D145" s="162"/>
      <c r="E145" s="162"/>
      <c r="F145" s="162"/>
      <c r="G145" s="162"/>
      <c r="H145" s="162"/>
      <c r="I145" s="162"/>
      <c r="J145" s="162"/>
    </row>
    <row r="146" spans="2:10" ht="12.75">
      <c r="B146" s="13"/>
      <c r="C146" s="169"/>
      <c r="D146" s="169"/>
      <c r="E146" s="169"/>
      <c r="F146" s="169"/>
      <c r="G146" s="169"/>
      <c r="H146" s="169"/>
      <c r="I146" s="169"/>
      <c r="J146" s="169"/>
    </row>
    <row r="147" spans="2:10" ht="12.75">
      <c r="B147" s="13"/>
      <c r="C147" s="13"/>
      <c r="D147" s="13"/>
      <c r="E147" s="13"/>
      <c r="F147" s="13"/>
      <c r="G147" s="13"/>
      <c r="H147" s="42" t="s">
        <v>75</v>
      </c>
      <c r="I147" s="42" t="s">
        <v>74</v>
      </c>
      <c r="J147" s="42" t="s">
        <v>73</v>
      </c>
    </row>
    <row r="148" spans="2:10" ht="12.75">
      <c r="B148" s="122"/>
      <c r="C148" s="13"/>
      <c r="D148" s="13"/>
      <c r="E148" s="13"/>
      <c r="F148" s="13"/>
      <c r="G148" s="13"/>
      <c r="H148" s="59" t="s">
        <v>23</v>
      </c>
      <c r="I148" s="59" t="s">
        <v>23</v>
      </c>
      <c r="J148" s="59" t="s">
        <v>23</v>
      </c>
    </row>
    <row r="149" spans="2:10" ht="12.75">
      <c r="B149" s="122"/>
      <c r="C149" s="13"/>
      <c r="D149" s="13"/>
      <c r="E149" s="13"/>
      <c r="F149" s="13"/>
      <c r="G149" s="13"/>
      <c r="H149" s="59"/>
      <c r="I149" s="59"/>
      <c r="J149" s="59"/>
    </row>
    <row r="150" spans="2:10" ht="12.75">
      <c r="B150" s="33" t="s">
        <v>16</v>
      </c>
      <c r="C150" s="13"/>
      <c r="D150" s="13"/>
      <c r="E150" s="13"/>
      <c r="F150" s="13"/>
      <c r="G150" s="13"/>
      <c r="H150" s="106">
        <v>37654</v>
      </c>
      <c r="I150" s="106">
        <v>0</v>
      </c>
      <c r="J150" s="106">
        <f>SUM(H150:I150)</f>
        <v>37654</v>
      </c>
    </row>
    <row r="151" spans="2:10" ht="12.75">
      <c r="B151" s="33" t="s">
        <v>15</v>
      </c>
      <c r="C151" s="13"/>
      <c r="D151" s="13"/>
      <c r="E151" s="13"/>
      <c r="F151" s="13"/>
      <c r="G151" s="13"/>
      <c r="H151" s="106">
        <v>63692</v>
      </c>
      <c r="I151" s="106">
        <v>0</v>
      </c>
      <c r="J151" s="106">
        <f>SUM(H151:I151)</f>
        <v>63692</v>
      </c>
    </row>
    <row r="152" spans="2:10" ht="12.75">
      <c r="B152" s="33"/>
      <c r="C152" s="13"/>
      <c r="D152" s="13"/>
      <c r="E152" s="13"/>
      <c r="F152" s="13"/>
      <c r="G152" s="13"/>
      <c r="H152" s="106"/>
      <c r="I152" s="106"/>
      <c r="J152" s="106"/>
    </row>
    <row r="153" spans="2:10" ht="13.5" thickBot="1">
      <c r="B153" s="33"/>
      <c r="C153" s="13"/>
      <c r="D153" s="13"/>
      <c r="E153" s="13"/>
      <c r="F153" s="13"/>
      <c r="G153" s="13"/>
      <c r="H153" s="107">
        <f>SUM(H150:H152)</f>
        <v>101346</v>
      </c>
      <c r="I153" s="107">
        <f>SUM(I150:I152)</f>
        <v>0</v>
      </c>
      <c r="J153" s="107">
        <f>SUM(J150:J152)</f>
        <v>101346</v>
      </c>
    </row>
    <row r="154" spans="2:10" ht="13.5" thickTop="1">
      <c r="B154" s="33"/>
      <c r="C154" s="13"/>
      <c r="D154" s="13"/>
      <c r="E154" s="13"/>
      <c r="F154" s="13"/>
      <c r="G154" s="13"/>
      <c r="H154" s="121"/>
      <c r="I154" s="121"/>
      <c r="J154" s="121"/>
    </row>
    <row r="155" spans="2:10" ht="12.75">
      <c r="B155" s="166" t="s">
        <v>257</v>
      </c>
      <c r="C155" s="166"/>
      <c r="D155" s="166"/>
      <c r="E155" s="166"/>
      <c r="F155" s="166"/>
      <c r="G155" s="166"/>
      <c r="H155" s="166"/>
      <c r="I155" s="166"/>
      <c r="J155" s="166"/>
    </row>
    <row r="157" spans="1:2" ht="12.75">
      <c r="A157" s="10" t="s">
        <v>72</v>
      </c>
      <c r="B157" s="11" t="s">
        <v>20</v>
      </c>
    </row>
    <row r="158" spans="2:10" ht="30.75" customHeight="1">
      <c r="B158" s="163" t="s">
        <v>173</v>
      </c>
      <c r="C158" s="163"/>
      <c r="D158" s="163"/>
      <c r="E158" s="163"/>
      <c r="F158" s="163"/>
      <c r="G158" s="163"/>
      <c r="H158" s="163"/>
      <c r="I158" s="163"/>
      <c r="J158" s="163"/>
    </row>
    <row r="159" spans="2:10" ht="13.5" customHeight="1">
      <c r="B159" s="18"/>
      <c r="C159" s="18"/>
      <c r="D159" s="18"/>
      <c r="E159" s="18"/>
      <c r="F159" s="18"/>
      <c r="G159" s="18"/>
      <c r="H159" s="18"/>
      <c r="I159" s="18"/>
      <c r="J159" s="18"/>
    </row>
    <row r="160" spans="2:10" ht="15.75" customHeight="1">
      <c r="B160" s="163" t="s">
        <v>174</v>
      </c>
      <c r="C160" s="163"/>
      <c r="D160" s="163"/>
      <c r="E160" s="163"/>
      <c r="F160" s="163"/>
      <c r="G160" s="163"/>
      <c r="H160" s="163"/>
      <c r="I160" s="163"/>
      <c r="J160" s="163"/>
    </row>
    <row r="162" spans="1:2" ht="12.75">
      <c r="A162" s="10" t="s">
        <v>76</v>
      </c>
      <c r="B162" s="11" t="s">
        <v>21</v>
      </c>
    </row>
    <row r="163" spans="2:10" ht="12.75" customHeight="1">
      <c r="B163" s="163" t="s">
        <v>254</v>
      </c>
      <c r="C163" s="163"/>
      <c r="D163" s="163"/>
      <c r="E163" s="163"/>
      <c r="F163" s="163"/>
      <c r="G163" s="163"/>
      <c r="H163" s="163"/>
      <c r="I163" s="163"/>
      <c r="J163" s="163"/>
    </row>
    <row r="165" spans="1:2" ht="12.75">
      <c r="A165" s="10" t="s">
        <v>77</v>
      </c>
      <c r="B165" s="11" t="s">
        <v>168</v>
      </c>
    </row>
    <row r="166" spans="1:10" s="17" customFormat="1" ht="56.25" customHeight="1">
      <c r="A166" s="72"/>
      <c r="B166" s="163" t="s">
        <v>230</v>
      </c>
      <c r="C166" s="163"/>
      <c r="D166" s="163"/>
      <c r="E166" s="163"/>
      <c r="F166" s="163"/>
      <c r="G166" s="163"/>
      <c r="H166" s="163"/>
      <c r="I166" s="163"/>
      <c r="J166" s="163"/>
    </row>
    <row r="167" spans="2:10" ht="12.75">
      <c r="B167" s="12"/>
      <c r="C167" s="12"/>
      <c r="D167" s="12"/>
      <c r="E167" s="12"/>
      <c r="F167" s="12"/>
      <c r="G167" s="12"/>
      <c r="H167" s="12"/>
      <c r="I167" s="12"/>
      <c r="J167" s="12"/>
    </row>
    <row r="168" spans="1:10" ht="12.75">
      <c r="A168" s="10" t="s">
        <v>78</v>
      </c>
      <c r="B168" s="11" t="s">
        <v>79</v>
      </c>
      <c r="J168" t="s">
        <v>138</v>
      </c>
    </row>
    <row r="169" spans="2:10" ht="39.75" customHeight="1">
      <c r="B169" s="163" t="s">
        <v>139</v>
      </c>
      <c r="C169" s="163"/>
      <c r="D169" s="163"/>
      <c r="E169" s="163"/>
      <c r="F169" s="163"/>
      <c r="G169" s="163"/>
      <c r="H169" s="163"/>
      <c r="I169" s="163"/>
      <c r="J169" s="163"/>
    </row>
    <row r="170" spans="2:10" ht="12.75" customHeight="1">
      <c r="B170" s="18"/>
      <c r="C170" s="18"/>
      <c r="D170" s="18"/>
      <c r="E170" s="18"/>
      <c r="F170" s="18"/>
      <c r="G170" s="18"/>
      <c r="H170" s="18"/>
      <c r="I170" s="18"/>
      <c r="J170" s="18"/>
    </row>
    <row r="171" spans="2:10" ht="12.75">
      <c r="B171" s="11"/>
      <c r="G171" s="167" t="s">
        <v>65</v>
      </c>
      <c r="H171" s="167"/>
      <c r="I171" s="167" t="s">
        <v>133</v>
      </c>
      <c r="J171" s="167"/>
    </row>
    <row r="172" spans="2:10" ht="38.25">
      <c r="B172" s="41"/>
      <c r="C172" s="28"/>
      <c r="D172" s="28"/>
      <c r="E172" s="28"/>
      <c r="G172" s="28" t="s">
        <v>61</v>
      </c>
      <c r="H172" s="28" t="s">
        <v>62</v>
      </c>
      <c r="I172" s="28" t="s">
        <v>63</v>
      </c>
      <c r="J172" s="28" t="s">
        <v>64</v>
      </c>
    </row>
    <row r="173" spans="2:10" ht="12.75">
      <c r="B173" s="33"/>
      <c r="C173" s="33"/>
      <c r="D173" s="33"/>
      <c r="E173" s="33"/>
      <c r="F173" s="90" t="s">
        <v>145</v>
      </c>
      <c r="G173" s="35" t="s">
        <v>251</v>
      </c>
      <c r="H173" s="35" t="s">
        <v>252</v>
      </c>
      <c r="I173" s="35" t="s">
        <v>251</v>
      </c>
      <c r="J173" s="35" t="s">
        <v>252</v>
      </c>
    </row>
    <row r="174" spans="2:10" ht="12.75">
      <c r="B174" s="33"/>
      <c r="C174" s="33"/>
      <c r="D174" s="33"/>
      <c r="E174" s="33"/>
      <c r="F174" s="33"/>
      <c r="G174" s="84"/>
      <c r="H174" s="84"/>
      <c r="I174" s="84"/>
      <c r="J174" s="17"/>
    </row>
    <row r="175" spans="2:10" ht="12.75">
      <c r="B175" s="17" t="s">
        <v>137</v>
      </c>
      <c r="C175" s="17"/>
      <c r="D175" s="17"/>
      <c r="E175" s="17"/>
      <c r="F175" s="17"/>
      <c r="G175" s="15">
        <f>CCIS!G33</f>
        <v>-3740</v>
      </c>
      <c r="H175" s="15">
        <f>CCIS!I33</f>
        <v>507</v>
      </c>
      <c r="I175" s="15">
        <f>CCIS!K33</f>
        <v>-3740</v>
      </c>
      <c r="J175" s="15">
        <f>CCIS!M33</f>
        <v>507</v>
      </c>
    </row>
    <row r="176" spans="2:10" ht="15">
      <c r="B176" t="s">
        <v>158</v>
      </c>
      <c r="C176" s="82"/>
      <c r="D176" s="82"/>
      <c r="E176" s="17"/>
      <c r="F176" s="17"/>
      <c r="G176" s="17"/>
      <c r="H176" s="17"/>
      <c r="I176" s="17"/>
      <c r="J176" s="17"/>
    </row>
    <row r="177" spans="2:10" ht="15">
      <c r="B177" t="s">
        <v>149</v>
      </c>
      <c r="C177" s="82"/>
      <c r="D177" s="82"/>
      <c r="E177" s="17"/>
      <c r="F177" s="17"/>
      <c r="G177" s="15">
        <v>150000</v>
      </c>
      <c r="H177" s="15">
        <v>150000</v>
      </c>
      <c r="I177" s="15">
        <v>150000</v>
      </c>
      <c r="J177" s="15">
        <v>150000</v>
      </c>
    </row>
    <row r="178" spans="2:10" ht="15" customHeight="1">
      <c r="B178" s="17" t="s">
        <v>136</v>
      </c>
      <c r="C178" s="17"/>
      <c r="D178" s="17"/>
      <c r="E178" s="17"/>
      <c r="F178" s="91" t="s">
        <v>144</v>
      </c>
      <c r="G178" s="70">
        <f>(G175/G177)*100</f>
        <v>-2.493333333333333</v>
      </c>
      <c r="H178" s="70">
        <f>(H175/H177)*100</f>
        <v>0.338</v>
      </c>
      <c r="I178" s="70">
        <f>(I175/I177)*100</f>
        <v>-2.493333333333333</v>
      </c>
      <c r="J178" s="70">
        <f>(J175/J177)*100</f>
        <v>0.338</v>
      </c>
    </row>
    <row r="179" spans="2:10" ht="12.75">
      <c r="B179" s="17"/>
      <c r="C179" s="17"/>
      <c r="D179" s="17"/>
      <c r="E179" s="17"/>
      <c r="F179" s="17"/>
      <c r="G179" s="83"/>
      <c r="H179" s="83"/>
      <c r="I179" s="83"/>
      <c r="J179" s="83"/>
    </row>
    <row r="180" spans="2:10" ht="12.75">
      <c r="B180" s="17"/>
      <c r="C180" s="17"/>
      <c r="D180" s="17"/>
      <c r="E180" s="17"/>
      <c r="F180" s="17"/>
      <c r="G180" s="17"/>
      <c r="H180" s="17"/>
      <c r="I180" s="17"/>
      <c r="J180" s="17"/>
    </row>
    <row r="181" spans="2:10" ht="12.75">
      <c r="B181" s="17"/>
      <c r="C181" s="17"/>
      <c r="D181" s="17"/>
      <c r="E181" s="17"/>
      <c r="F181" s="17"/>
      <c r="G181" s="17"/>
      <c r="H181" s="17"/>
      <c r="I181" s="17"/>
      <c r="J181" s="17"/>
    </row>
    <row r="182" spans="1:5" ht="12.75">
      <c r="A182" s="85" t="s">
        <v>112</v>
      </c>
      <c r="B182" s="17"/>
      <c r="C182" s="17"/>
      <c r="D182" s="17"/>
      <c r="E182" s="17"/>
    </row>
    <row r="183" spans="1:5" ht="12.75">
      <c r="A183" s="85" t="s">
        <v>255</v>
      </c>
      <c r="B183" s="17"/>
      <c r="C183" s="17"/>
      <c r="D183" s="17"/>
      <c r="E183" s="17"/>
    </row>
    <row r="184" ht="12.75">
      <c r="I184" s="57"/>
    </row>
  </sheetData>
  <mergeCells count="75">
    <mergeCell ref="G171:H171"/>
    <mergeCell ref="I171:J171"/>
    <mergeCell ref="B97:J97"/>
    <mergeCell ref="B158:J158"/>
    <mergeCell ref="C146:J146"/>
    <mergeCell ref="B145:J145"/>
    <mergeCell ref="B103:J103"/>
    <mergeCell ref="B144:J144"/>
    <mergeCell ref="B108:J108"/>
    <mergeCell ref="B169:J169"/>
    <mergeCell ref="B166:J166"/>
    <mergeCell ref="B69:J69"/>
    <mergeCell ref="G85:H85"/>
    <mergeCell ref="I85:J85"/>
    <mergeCell ref="B79:J79"/>
    <mergeCell ref="B82:J82"/>
    <mergeCell ref="B163:J163"/>
    <mergeCell ref="B100:J100"/>
    <mergeCell ref="B105:J105"/>
    <mergeCell ref="B160:J160"/>
    <mergeCell ref="B155:J155"/>
    <mergeCell ref="B71:J71"/>
    <mergeCell ref="B95:J95"/>
    <mergeCell ref="B121:J121"/>
    <mergeCell ref="B76:J76"/>
    <mergeCell ref="C122:E122"/>
    <mergeCell ref="F122:J122"/>
    <mergeCell ref="C123:E123"/>
    <mergeCell ref="B74:J74"/>
    <mergeCell ref="B58:J58"/>
    <mergeCell ref="B52:J52"/>
    <mergeCell ref="B28:J28"/>
    <mergeCell ref="B55:J55"/>
    <mergeCell ref="B48:J48"/>
    <mergeCell ref="B61:G61"/>
    <mergeCell ref="B62:F62"/>
    <mergeCell ref="B27:J27"/>
    <mergeCell ref="B8:J8"/>
    <mergeCell ref="B11:J11"/>
    <mergeCell ref="B19:J19"/>
    <mergeCell ref="B14:J14"/>
    <mergeCell ref="B16:J16"/>
    <mergeCell ref="B22:J22"/>
    <mergeCell ref="B24:J24"/>
    <mergeCell ref="B25:J25"/>
    <mergeCell ref="F123:J123"/>
    <mergeCell ref="F124:J124"/>
    <mergeCell ref="F129:J129"/>
    <mergeCell ref="C125:E125"/>
    <mergeCell ref="C126:E126"/>
    <mergeCell ref="C127:E127"/>
    <mergeCell ref="C128:E128"/>
    <mergeCell ref="C124:E124"/>
    <mergeCell ref="B110:J110"/>
    <mergeCell ref="C111:J111"/>
    <mergeCell ref="C112:J112"/>
    <mergeCell ref="C113:J113"/>
    <mergeCell ref="C114:J114"/>
    <mergeCell ref="B116:J116"/>
    <mergeCell ref="C117:J117"/>
    <mergeCell ref="C118:J118"/>
    <mergeCell ref="C119:J119"/>
    <mergeCell ref="C130:E130"/>
    <mergeCell ref="F130:J130"/>
    <mergeCell ref="C131:E131"/>
    <mergeCell ref="F131:J131"/>
    <mergeCell ref="F125:J125"/>
    <mergeCell ref="C129:E129"/>
    <mergeCell ref="F126:J126"/>
    <mergeCell ref="F127:J127"/>
    <mergeCell ref="F128:J128"/>
    <mergeCell ref="C132:E132"/>
    <mergeCell ref="F132:J132"/>
    <mergeCell ref="B140:J140"/>
    <mergeCell ref="B142:J142"/>
  </mergeCells>
  <printOptions/>
  <pageMargins left="0.62" right="0.54" top="0.7" bottom="0.55" header="0.33" footer="0.26"/>
  <pageSetup fitToHeight="0" fitToWidth="1" horizontalDpi="600" verticalDpi="600" orientation="portrait" paperSize="9" scale="83" r:id="rId1"/>
  <headerFooter alignWithMargins="0">
    <oddFooter>&amp;CPage &amp;P of &amp;N</oddFooter>
  </headerFooter>
  <rowBreaks count="2" manualBreakCount="2">
    <brk id="101" max="10" man="1"/>
    <brk id="15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 Tam</cp:lastModifiedBy>
  <cp:lastPrinted>2005-08-30T09:09:06Z</cp:lastPrinted>
  <dcterms:created xsi:type="dcterms:W3CDTF">2002-10-31T10:59:12Z</dcterms:created>
  <dcterms:modified xsi:type="dcterms:W3CDTF">2005-08-30T09:32:18Z</dcterms:modified>
  <cp:category/>
  <cp:version/>
  <cp:contentType/>
  <cp:contentStatus/>
</cp:coreProperties>
</file>